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/>
  <mc:AlternateContent xmlns:mc="http://schemas.openxmlformats.org/markup-compatibility/2006">
    <mc:Choice Requires="x15">
      <x15ac:absPath xmlns:x15ac="http://schemas.microsoft.com/office/spreadsheetml/2010/11/ac" url="P:\GRADSKO_VIJECE\VIJEĆE 2024\32. SJEDNICA - 20.11.2024\15. TOČKA - II. ID PRORAČUNA ZA 2024. GODINU\"/>
    </mc:Choice>
  </mc:AlternateContent>
  <xr:revisionPtr revIDLastSave="0" documentId="13_ncr:1_{8E3279B2-C8D6-4494-B2F0-3239BF58634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0" i="1" l="1"/>
  <c r="G132" i="1" l="1"/>
  <c r="H131" i="1"/>
  <c r="G103" i="1"/>
  <c r="G64" i="1"/>
  <c r="H198" i="1" l="1"/>
  <c r="F103" i="1"/>
  <c r="H101" i="1"/>
  <c r="G113" i="1" l="1"/>
  <c r="F113" i="1"/>
  <c r="H112" i="1"/>
  <c r="G53" i="1"/>
  <c r="H52" i="1"/>
  <c r="F53" i="1"/>
  <c r="H14" i="1"/>
  <c r="H13" i="1"/>
  <c r="H12" i="1"/>
  <c r="G163" i="1" l="1"/>
  <c r="F163" i="1"/>
  <c r="H162" i="1"/>
  <c r="H163" i="1" s="1"/>
  <c r="G156" i="1"/>
  <c r="F156" i="1"/>
  <c r="H155" i="1"/>
  <c r="H156" i="1" s="1"/>
  <c r="G150" i="1"/>
  <c r="F150" i="1"/>
  <c r="H149" i="1"/>
  <c r="H150" i="1" s="1"/>
  <c r="G144" i="1"/>
  <c r="F144" i="1"/>
  <c r="H143" i="1"/>
  <c r="H144" i="1" s="1"/>
  <c r="H110" i="1"/>
  <c r="H60" i="1"/>
  <c r="H61" i="1"/>
  <c r="F64" i="1"/>
  <c r="H15" i="1" l="1"/>
  <c r="G170" i="1"/>
  <c r="F170" i="1"/>
  <c r="H169" i="1"/>
  <c r="H170" i="1" s="1"/>
  <c r="H137" i="1"/>
  <c r="H51" i="1"/>
  <c r="H50" i="1"/>
  <c r="H49" i="1"/>
  <c r="H48" i="1"/>
  <c r="H47" i="1"/>
  <c r="G126" i="1"/>
  <c r="F126" i="1"/>
  <c r="H125" i="1"/>
  <c r="H124" i="1"/>
  <c r="H123" i="1"/>
  <c r="H122" i="1"/>
  <c r="H121" i="1"/>
  <c r="H120" i="1"/>
  <c r="H119" i="1"/>
  <c r="H111" i="1"/>
  <c r="H113" i="1" s="1"/>
  <c r="H102" i="1"/>
  <c r="H103" i="1" s="1"/>
  <c r="G96" i="1"/>
  <c r="F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7" i="1"/>
  <c r="H71" i="1"/>
  <c r="H63" i="1"/>
  <c r="H62" i="1"/>
  <c r="G41" i="1"/>
  <c r="F41" i="1"/>
  <c r="H39" i="1"/>
  <c r="H38" i="1"/>
  <c r="H40" i="1"/>
  <c r="G30" i="1"/>
  <c r="F30" i="1"/>
  <c r="H29" i="1"/>
  <c r="H28" i="1"/>
  <c r="H27" i="1"/>
  <c r="H26" i="1"/>
  <c r="H25" i="1"/>
  <c r="H64" i="1" l="1"/>
  <c r="H53" i="1"/>
  <c r="H72" i="1"/>
  <c r="H171" i="1" s="1"/>
  <c r="H126" i="1"/>
  <c r="H41" i="1"/>
  <c r="H24" i="1"/>
  <c r="H23" i="1"/>
  <c r="H22" i="1"/>
  <c r="F138" i="1"/>
  <c r="F132" i="1"/>
  <c r="F72" i="1"/>
  <c r="F15" i="1"/>
  <c r="H138" i="1"/>
  <c r="F171" i="1" l="1"/>
  <c r="H30" i="1"/>
  <c r="G138" i="1"/>
  <c r="G72" i="1"/>
  <c r="G15" i="1"/>
  <c r="H132" i="1"/>
  <c r="E41" i="1" l="1"/>
  <c r="E30" i="1"/>
  <c r="H78" i="1"/>
  <c r="H183" i="1" l="1"/>
  <c r="H96" i="1"/>
</calcChain>
</file>

<file path=xl/sharedStrings.xml><?xml version="1.0" encoding="utf-8"?>
<sst xmlns="http://schemas.openxmlformats.org/spreadsheetml/2006/main" count="192" uniqueCount="158">
  <si>
    <t>I.</t>
  </si>
  <si>
    <t>II.</t>
  </si>
  <si>
    <t>REPUBLIKA HRVATSKA</t>
  </si>
  <si>
    <t>ZAGREBAČKA ŽUPANIJA</t>
  </si>
  <si>
    <t>GRAD IVANIĆ-GRAD</t>
  </si>
  <si>
    <t>GRADSKO VIJEĆE</t>
  </si>
  <si>
    <t>KLASA:</t>
  </si>
  <si>
    <t xml:space="preserve">URBROJ:    </t>
  </si>
  <si>
    <t xml:space="preserve">Ivanić-Grad, </t>
  </si>
  <si>
    <t>KOMUNALNA NAKNADA</t>
  </si>
  <si>
    <t>OPIS</t>
  </si>
  <si>
    <t>Redovno održavanja gradske imovine</t>
  </si>
  <si>
    <t>Javna rasvjeta</t>
  </si>
  <si>
    <t>Održavanje nerazvrstanih cesta i gradskih ulica</t>
  </si>
  <si>
    <t>Čišćenje javnih površina</t>
  </si>
  <si>
    <t>Održavanje javnih površina</t>
  </si>
  <si>
    <t>Odvodnja i pročišćivanje voda</t>
  </si>
  <si>
    <t>Aktivnost: Javna rasvjeta</t>
  </si>
  <si>
    <t>Aktivnost: Održavanje nerazvrstanih cesta i gradskih ulica</t>
  </si>
  <si>
    <t>Aktivnost: Čišćenje javnih površina</t>
  </si>
  <si>
    <t>Aktivnost: Održavanje javnih površina</t>
  </si>
  <si>
    <t>Aktivnost: Odvodnja i pročišćivanje voda</t>
  </si>
  <si>
    <t>Aktivnost: Program održavanja po zahtjevima Mjesnih odbora</t>
  </si>
  <si>
    <t>Program održavanja po zahtjevima Mjesnih odbora</t>
  </si>
  <si>
    <t>Aktivnost: Redovno održavanja gradske imovine</t>
  </si>
  <si>
    <t>UKUPNO</t>
  </si>
  <si>
    <t>IZVOR: Komunalna naknada</t>
  </si>
  <si>
    <t>Aktivnost: Projekti zaštite prirode i okoliša</t>
  </si>
  <si>
    <t>Projekti zaštite prirode i okoliša</t>
  </si>
  <si>
    <t>Održavanje tucaničkih cesta</t>
  </si>
  <si>
    <t>Održavanje javne rasvjete</t>
  </si>
  <si>
    <t>Dekorativna rasvjeta</t>
  </si>
  <si>
    <t>Održavanje nogostupa i kolnika</t>
  </si>
  <si>
    <t>Zimska služba</t>
  </si>
  <si>
    <t>Mali komunalni radovi</t>
  </si>
  <si>
    <t>Uklanjanje arhitektonskih barijera</t>
  </si>
  <si>
    <t>Horizontalna signalizacija</t>
  </si>
  <si>
    <t>Vertikalna signalizacija</t>
  </si>
  <si>
    <t>Odvoz kontejnera</t>
  </si>
  <si>
    <t>Deratizacija i dezinsekcija</t>
  </si>
  <si>
    <t>Održavanje zelenih površina</t>
  </si>
  <si>
    <t>Komunalna higijena</t>
  </si>
  <si>
    <t>Zelena čistka - čišćenje okoliša</t>
  </si>
  <si>
    <t>Uređenje zelenih trgova</t>
  </si>
  <si>
    <t>Tarupiranje</t>
  </si>
  <si>
    <t>Održavanje dječjih igrališta i ostala urbana oprema</t>
  </si>
  <si>
    <t>Vodna naknada</t>
  </si>
  <si>
    <t>Oborinska odvodnja</t>
  </si>
  <si>
    <t>Usluge tekućeg i investicijskog održavanja MO BREŠKA GREDA</t>
  </si>
  <si>
    <t>Usluge tekućeg i investicijskog održavanja MO CAGINEC-PRKOS</t>
  </si>
  <si>
    <t>Usluge tekućeg i investicijskog održavanja MO DEANOVEC</t>
  </si>
  <si>
    <t>Usluge tekućeg i investicijskog održavanja MO ŠARAMPOV DONJI</t>
  </si>
  <si>
    <t>Usluge tekućeg i investicijskog održavanja MO DUBROVČAK-TOPOLJE</t>
  </si>
  <si>
    <t>Usluge tekućeg i investicijskog održavanja MO GRABERJE IVANIĆKO</t>
  </si>
  <si>
    <t>Usluge tekućeg i investicijskog održavanja MO JALŠEVEC</t>
  </si>
  <si>
    <t>Usluge tekućeg i investicijskog održavanja MO OPATINEC</t>
  </si>
  <si>
    <t>Usluge tekućeg i investicijskog održavanja MO POSAVSKI BREGI</t>
  </si>
  <si>
    <t>Usluge tekućeg i investicijskog održavanja MO PREČNO</t>
  </si>
  <si>
    <t>Usluge tekućeg i investicijskog održavanja MO PREROVEC</t>
  </si>
  <si>
    <t>Usluge tekućeg i investicijskog održavanja MO ŠUMEĆANI</t>
  </si>
  <si>
    <t>Usluge tekućeg i investicijskog održavanja MO TARNO</t>
  </si>
  <si>
    <t>Usluge tekućeg i investicijskog održavanja MO TREBOVEC</t>
  </si>
  <si>
    <t>Usluge tekućeg i investicijskog održavanja MO LONJA</t>
  </si>
  <si>
    <t>Usluge tekućeg i investicijskog održavanja MO DONJA POLJANA</t>
  </si>
  <si>
    <t>Usluge tekućeg i investicijskog održavanja MO GORNJI ŠARAMPOV</t>
  </si>
  <si>
    <t>Usluge tekućeg i investicijskog održavanja MO CENTAR IVANIĆ</t>
  </si>
  <si>
    <t>Usluge tekućeg i investicijskog održavanja MO GORNJA POLJANA</t>
  </si>
  <si>
    <t>Električna energija</t>
  </si>
  <si>
    <t>Plin</t>
  </si>
  <si>
    <t>Opskrba vodom</t>
  </si>
  <si>
    <t xml:space="preserve">Odvoz smeća </t>
  </si>
  <si>
    <t>Ugovori domari</t>
  </si>
  <si>
    <t>IZVOR: Ostali prihodi za posebne namjene</t>
  </si>
  <si>
    <t>OSTALI PRIHODI ZA POSEBNE NAMJENE</t>
  </si>
  <si>
    <t>IZVOR: Kapitalne pomoći</t>
  </si>
  <si>
    <t>Asfaltiranje nerazvrstanih cesta</t>
  </si>
  <si>
    <t>Javna rasvjeta Računi HEPa</t>
  </si>
  <si>
    <t>Aktivnost: Održavanje groblja</t>
  </si>
  <si>
    <t>Održavanje groblja</t>
  </si>
  <si>
    <t>KAPITALNA POMOĆ</t>
  </si>
  <si>
    <t>IZVOR: Šumski doprinos</t>
  </si>
  <si>
    <t>Redovno održavanje gradske imovine</t>
  </si>
  <si>
    <t>ŠUMSKI DOPRINOS</t>
  </si>
  <si>
    <t>STARI IZNOS</t>
  </si>
  <si>
    <t>PROMJENA</t>
  </si>
  <si>
    <t>NOVI IZNOS</t>
  </si>
  <si>
    <t>Aktivnost: Dječja igrališta i urbana oprema</t>
  </si>
  <si>
    <t>Dječja igrališta i urbana oprema</t>
  </si>
  <si>
    <t>IZVOR: Naknada za pridob. ener. min. sir. Rudna renta, Polozajna renta</t>
  </si>
  <si>
    <t>Uređenje Zelenjaka - održavanje igrališta</t>
  </si>
  <si>
    <t xml:space="preserve">Uređenje groblja </t>
  </si>
  <si>
    <t>Veterinarske usluge</t>
  </si>
  <si>
    <t>Izrada programa očuvanja ugroženih područja i očuvanja biološke raznolikosti</t>
  </si>
  <si>
    <t>Veterinarske usluge programi zaštite od  zaraznih bolesti pasa i mačaka</t>
  </si>
  <si>
    <t>Uvođenje sustava video nadzora u Gradu</t>
  </si>
  <si>
    <t>IZVOR: Naknada za pridob. ener. min. sir. Rudna renta, Polozajna re</t>
  </si>
  <si>
    <t>Program: Sanacija divljih odlagališta</t>
  </si>
  <si>
    <t>Sanacija divljih odlagališta</t>
  </si>
  <si>
    <t>Tarupiranje - uređenje višegodišnjih zapuštenih parcela vl. Grad i RH</t>
  </si>
  <si>
    <t>IZVOR: Naknada za pridob. ener. min. sir. Rudna renta, Položajna renta</t>
  </si>
  <si>
    <t>Urbana oprema</t>
  </si>
  <si>
    <t>Kapitalni projekt: Proširenje mreže javne rasvjete</t>
  </si>
  <si>
    <t>Proširenje mreže javne rasvjete</t>
  </si>
  <si>
    <t>Kapitalni projekt: Video sustav javnih površina</t>
  </si>
  <si>
    <t>Kapitalni projekt: Vodovodi, plinovodi i kanalizacija na području Grada</t>
  </si>
  <si>
    <t>Plinovod, vodovod i kanalizacija</t>
  </si>
  <si>
    <t>Video sustav javnih površina</t>
  </si>
  <si>
    <t>Vodovodi, plinovodi i kanalizacija na području Grada</t>
  </si>
  <si>
    <t>Kapitalni projekt: Asfaltiranje nerazvrstanih cesta</t>
  </si>
  <si>
    <t>Kapitalni projekt: Nabava komunalne opreme i uređaja</t>
  </si>
  <si>
    <t>Nabava komunalne opreme - kante za otpad</t>
  </si>
  <si>
    <t>Nabava komunalne opreme i uređaja</t>
  </si>
  <si>
    <t xml:space="preserve">Kapitalni projekt: Nabava spremnika za odvojeno prikupljanje otpada </t>
  </si>
  <si>
    <t>Nabava spremnika za odvojeno prikupljanje otpada - MOLIK</t>
  </si>
  <si>
    <t xml:space="preserve">Nabava spremnika za odvojeno prikupljanje otpada </t>
  </si>
  <si>
    <t>IZVOR: Komunalni doprinos</t>
  </si>
  <si>
    <t>KOMUNALNI DOPRINOS</t>
  </si>
  <si>
    <t>održavanja komunalne infrastrukture za 2024. godinu</t>
  </si>
  <si>
    <t>Deponiranje građevinskog otpada</t>
  </si>
  <si>
    <t>IZVOR: Opći prihodi i primici</t>
  </si>
  <si>
    <t>Najam LED ekrana na malom trgu</t>
  </si>
  <si>
    <t>Dugotrajna imovina za društvene domove</t>
  </si>
  <si>
    <t>IZVOR: Prihodi od prodaje nefinancijske imovine</t>
  </si>
  <si>
    <t>NAKNADA ZA PRIDOB. ENER. MIN. SIR. RUDNA RENTA, POLOZAJNA RENTA</t>
  </si>
  <si>
    <t>OPĆI PRIHODI I PRIMICI</t>
  </si>
  <si>
    <t>PRIHODI OD PRODAJE NEFINANCIJSKE IMOVINE</t>
  </si>
  <si>
    <t>Uređenje mrtvačnica na grobljima na području Grada</t>
  </si>
  <si>
    <t>Komunalna djelatnost: održavanje javne rasvjete</t>
  </si>
  <si>
    <t>Komunalna djelatnost: prigodno ukrašavanje grada</t>
  </si>
  <si>
    <t>Komunalna djelatnost: održavanje nerazvrstanih cesta</t>
  </si>
  <si>
    <t>Komunalna djelatnost: održavanje nerazvrstanih cesta u zimskim uvjetima – zimska služba</t>
  </si>
  <si>
    <t>Komunalna djelatnost: održavanje javnih zelenih površina</t>
  </si>
  <si>
    <t>Komunalna djelatnost: dezinfekcija, dezinsekcija i deratizacija</t>
  </si>
  <si>
    <t xml:space="preserve">Komunalna djelatnost: održavanje čistoće javnih površina </t>
  </si>
  <si>
    <t xml:space="preserve">Komunalna djelatnost: veterinarsko-higijeničarski poslovi </t>
  </si>
  <si>
    <t>Komunalna djelatnost: održavanje javnih površina na kojima nije 
dopušten promet motornih vozila</t>
  </si>
  <si>
    <t>Komunalna djelatnost: održavanje građevina i uređaja javne namjene</t>
  </si>
  <si>
    <t xml:space="preserve">Komunalna djelatnost: održavanje groblja </t>
  </si>
  <si>
    <t xml:space="preserve">Održavanje nerazvrstanih cesta </t>
  </si>
  <si>
    <t>Održavanje javnih površina na kojima nije dopušten promet motornih vozila</t>
  </si>
  <si>
    <t>Komunalna djelatnost: održavanje građevina javne odvodnje oborinskih voda</t>
  </si>
  <si>
    <t>Održavanje građevina javne odvodnje oborinskih voda</t>
  </si>
  <si>
    <t>Održavanje javnih zelenih površina</t>
  </si>
  <si>
    <t>Održavanje građevina i uređaja javne namjene</t>
  </si>
  <si>
    <t>Održavanje nerazvrstanih cesta u zimskim uvjetima – zimska služba</t>
  </si>
  <si>
    <t>Dezinfekcija, dezinsekcija i deratizacija</t>
  </si>
  <si>
    <t>Održavanje čistoće javnih površina</t>
  </si>
  <si>
    <t>Veterinarsko-higijeničarski poslov</t>
  </si>
  <si>
    <t>Prigodno ukrašavanje grada</t>
  </si>
  <si>
    <t xml:space="preserve">Program održavanja komunalne infrastrukture za 2024. godinu </t>
  </si>
  <si>
    <t>Komunalne djelatnosti:</t>
  </si>
  <si>
    <t>II. IZMJENE PROGRAMA</t>
  </si>
  <si>
    <t>II. Izmjenama Programa održavanja komunalne infrastrukture za 2024. godinu sredstva koja će biti uprihodovana od komunalne naknade te po osnovi ostalih prihoda za posebne namjene, raspoređuju se kako slijedi na:</t>
  </si>
  <si>
    <t>Predsjednik Gradskog vijeća:</t>
  </si>
  <si>
    <t>Željko Pongrac, pravnik kriminalist</t>
  </si>
  <si>
    <t>Program održavanja komunalne infrastrukture za 2024. godinu donesen je dana 29. studenoga 2023. godine, a objavljen je u Službenom glasniku Grada Ivanić-Grada broj 11/23. I. izmjene Programa održavanja komunalne infrastrukture donsene su dana 9. svibnja 2024. godine, a objavljene su u Službenom glasniku Grada Ivanić-Grada broj 05/24. II. izmjene Programa održavanja komunalne infrastrukture za 2024. godinu odnose se na usklađivanje rashodovnih stavaka i izvora financiranja te su u nastavku tablice navedeni iznosi planirani u Programu održavanja, promjene te utvrđeni novi iznosi potrebni za izvođenje radova održavanja komunalne infrastrukture na području Grada. II. izmjene Programa održavanja komunalne infrastrukture za 2024. godinu donose se kako slijedi:</t>
  </si>
  <si>
    <t xml:space="preserve">II. Izmjene Programa održavanja komunalne infrastrukture za 2024. godinu stupaju na snagu prvoga dana od dana objave u Službenom glasniku Grada Ivanić-Grada. </t>
  </si>
  <si>
    <t>Na temelju članka 72. Zakona o komunalnom gospodarstvu (Narodne novine, broj 68/18, 110/18, 32/20), članka 4. Odluke o komunalnoj naknadi (Službeni glasnik Grada Ivanić-Grada, broj 10/18) i članka 35. Statuta Grada Ivanić-Grada (Službeni glasnik Grada Ivanić-Grada, broj 01/21, 04/22), Gradsko vijeće Grada Ivanić-Grada na svojoj ____. sjednici održanoj dana _________2024. godine donijelo je sljedeće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</si>
</sst>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n&quot;"/>
    <numFmt numFmtId="165" formatCode="#,##0.00\ [$EUR]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rgb="FF000000"/>
      <name val="Calibri"/>
      <family val="2"/>
      <scheme val="minor"/>
    </font>
    <font>
      <b/>
      <i/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168"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vertical="center"/>
    </xf>
    <xf numFmtId="4" fontId="1" fillId="0" borderId="1" xfId="0" applyNumberFormat="1" applyFont="1" applyBorder="1" applyAlignment="1">
      <alignment vertical="center"/>
    </xf>
    <xf numFmtId="0" fontId="1" fillId="3" borderId="2" xfId="0" applyFont="1" applyFill="1" applyBorder="1" applyAlignment="1">
      <alignment horizontal="justify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justify" vertical="center" wrapText="1"/>
    </xf>
    <xf numFmtId="0" fontId="1" fillId="3" borderId="3" xfId="0" applyFont="1" applyFill="1" applyBorder="1" applyAlignment="1">
      <alignment horizontal="center" vertical="center"/>
    </xf>
    <xf numFmtId="4" fontId="1" fillId="0" borderId="12" xfId="0" applyNumberFormat="1" applyFont="1" applyBorder="1" applyAlignment="1">
      <alignment horizontal="right" vertical="center"/>
    </xf>
    <xf numFmtId="4" fontId="1" fillId="0" borderId="13" xfId="0" applyNumberFormat="1" applyFont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4" fontId="1" fillId="0" borderId="12" xfId="0" applyNumberFormat="1" applyFont="1" applyBorder="1" applyAlignment="1">
      <alignment vertical="center"/>
    </xf>
    <xf numFmtId="4" fontId="1" fillId="0" borderId="13" xfId="0" applyNumberFormat="1" applyFont="1" applyBorder="1" applyAlignment="1">
      <alignment vertical="center"/>
    </xf>
    <xf numFmtId="4" fontId="1" fillId="2" borderId="2" xfId="0" applyNumberFormat="1" applyFont="1" applyFill="1" applyBorder="1" applyAlignment="1">
      <alignment horizontal="right" vertical="center"/>
    </xf>
    <xf numFmtId="4" fontId="1" fillId="2" borderId="3" xfId="0" applyNumberFormat="1" applyFont="1" applyFill="1" applyBorder="1" applyAlignment="1">
      <alignment horizontal="right" vertical="center"/>
    </xf>
    <xf numFmtId="4" fontId="1" fillId="2" borderId="2" xfId="0" applyNumberFormat="1" applyFont="1" applyFill="1" applyBorder="1" applyAlignment="1">
      <alignment vertical="center"/>
    </xf>
    <xf numFmtId="0" fontId="1" fillId="0" borderId="13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4" fontId="1" fillId="2" borderId="3" xfId="0" applyNumberFormat="1" applyFont="1" applyFill="1" applyBorder="1" applyAlignment="1">
      <alignment vertical="center"/>
    </xf>
    <xf numFmtId="4" fontId="1" fillId="0" borderId="0" xfId="0" applyNumberFormat="1" applyFont="1" applyAlignment="1">
      <alignment horizontal="right" vertical="center"/>
    </xf>
    <xf numFmtId="0" fontId="1" fillId="0" borderId="4" xfId="0" applyFont="1" applyBorder="1" applyAlignment="1">
      <alignment vertical="center" wrapText="1"/>
    </xf>
    <xf numFmtId="0" fontId="1" fillId="3" borderId="4" xfId="0" applyFont="1" applyFill="1" applyBorder="1" applyAlignment="1">
      <alignment horizontal="justify" vertical="center" wrapText="1"/>
    </xf>
    <xf numFmtId="0" fontId="1" fillId="3" borderId="4" xfId="0" applyFont="1" applyFill="1" applyBorder="1" applyAlignment="1">
      <alignment horizontal="center" vertical="center" wrapText="1"/>
    </xf>
    <xf numFmtId="4" fontId="1" fillId="0" borderId="3" xfId="0" applyNumberFormat="1" applyFont="1" applyBorder="1" applyAlignment="1">
      <alignment vertical="center"/>
    </xf>
    <xf numFmtId="0" fontId="1" fillId="0" borderId="7" xfId="0" applyFont="1" applyBorder="1" applyAlignment="1">
      <alignment vertical="center" wrapText="1"/>
    </xf>
    <xf numFmtId="0" fontId="1" fillId="0" borderId="14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4" fontId="1" fillId="0" borderId="9" xfId="0" applyNumberFormat="1" applyFont="1" applyBorder="1" applyAlignment="1">
      <alignment horizontal="right" vertical="center" wrapText="1"/>
    </xf>
    <xf numFmtId="4" fontId="1" fillId="0" borderId="17" xfId="0" applyNumberFormat="1" applyFont="1" applyBorder="1" applyAlignment="1">
      <alignment horizontal="right" vertical="center" wrapText="1"/>
    </xf>
    <xf numFmtId="4" fontId="1" fillId="0" borderId="6" xfId="0" applyNumberFormat="1" applyFont="1" applyBorder="1" applyAlignment="1">
      <alignment vertical="center"/>
    </xf>
    <xf numFmtId="4" fontId="1" fillId="0" borderId="16" xfId="0" applyNumberFormat="1" applyFont="1" applyBorder="1" applyAlignment="1">
      <alignment vertical="center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0" borderId="8" xfId="0" applyNumberFormat="1" applyFont="1" applyBorder="1" applyAlignment="1">
      <alignment vertical="center"/>
    </xf>
    <xf numFmtId="4" fontId="1" fillId="4" borderId="12" xfId="0" applyNumberFormat="1" applyFont="1" applyFill="1" applyBorder="1" applyAlignment="1">
      <alignment horizontal="right" vertical="center"/>
    </xf>
    <xf numFmtId="4" fontId="1" fillId="4" borderId="13" xfId="0" applyNumberFormat="1" applyFont="1" applyFill="1" applyBorder="1" applyAlignment="1">
      <alignment horizontal="right" vertical="center"/>
    </xf>
    <xf numFmtId="4" fontId="1" fillId="4" borderId="1" xfId="0" applyNumberFormat="1" applyFont="1" applyFill="1" applyBorder="1" applyAlignment="1">
      <alignment horizontal="right" vertical="center"/>
    </xf>
    <xf numFmtId="0" fontId="1" fillId="4" borderId="13" xfId="0" applyFont="1" applyFill="1" applyBorder="1" applyAlignment="1">
      <alignment horizontal="center" vertical="center"/>
    </xf>
    <xf numFmtId="4" fontId="1" fillId="4" borderId="1" xfId="0" applyNumberFormat="1" applyFont="1" applyFill="1" applyBorder="1" applyAlignment="1">
      <alignment vertical="center"/>
    </xf>
    <xf numFmtId="0" fontId="1" fillId="3" borderId="15" xfId="0" applyFont="1" applyFill="1" applyBorder="1" applyAlignment="1">
      <alignment horizontal="center" vertical="center"/>
    </xf>
    <xf numFmtId="0" fontId="1" fillId="0" borderId="14" xfId="0" applyFont="1" applyBorder="1" applyAlignment="1">
      <alignment vertical="center" wrapText="1"/>
    </xf>
    <xf numFmtId="4" fontId="1" fillId="0" borderId="2" xfId="0" applyNumberFormat="1" applyFont="1" applyBorder="1" applyAlignment="1">
      <alignment vertical="center"/>
    </xf>
    <xf numFmtId="164" fontId="1" fillId="0" borderId="2" xfId="0" applyNumberFormat="1" applyFont="1" applyBorder="1" applyAlignment="1">
      <alignment horizontal="right" vertical="center"/>
    </xf>
    <xf numFmtId="4" fontId="1" fillId="0" borderId="2" xfId="0" applyNumberFormat="1" applyFont="1" applyBorder="1" applyAlignment="1">
      <alignment horizontal="right" vertical="center"/>
    </xf>
    <xf numFmtId="2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4" fontId="1" fillId="2" borderId="4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2" fillId="2" borderId="10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 wrapText="1"/>
    </xf>
    <xf numFmtId="0" fontId="2" fillId="2" borderId="10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2" fontId="1" fillId="2" borderId="4" xfId="0" applyNumberFormat="1" applyFont="1" applyFill="1" applyBorder="1" applyAlignment="1">
      <alignment horizontal="right" vertical="center"/>
    </xf>
    <xf numFmtId="4" fontId="1" fillId="2" borderId="4" xfId="0" applyNumberFormat="1" applyFont="1" applyFill="1" applyBorder="1" applyAlignment="1">
      <alignment vertical="center"/>
    </xf>
    <xf numFmtId="4" fontId="1" fillId="2" borderId="5" xfId="0" applyNumberFormat="1" applyFont="1" applyFill="1" applyBorder="1" applyAlignment="1">
      <alignment vertical="center"/>
    </xf>
    <xf numFmtId="4" fontId="5" fillId="4" borderId="7" xfId="0" applyNumberFormat="1" applyFont="1" applyFill="1" applyBorder="1" applyAlignment="1">
      <alignment horizontal="right" vertical="center"/>
    </xf>
    <xf numFmtId="4" fontId="1" fillId="4" borderId="2" xfId="0" applyNumberFormat="1" applyFont="1" applyFill="1" applyBorder="1" applyAlignment="1">
      <alignment horizontal="right" vertical="center"/>
    </xf>
    <xf numFmtId="2" fontId="1" fillId="4" borderId="2" xfId="0" applyNumberFormat="1" applyFont="1" applyFill="1" applyBorder="1" applyAlignment="1">
      <alignment horizontal="right" vertical="center"/>
    </xf>
    <xf numFmtId="164" fontId="1" fillId="4" borderId="13" xfId="0" applyNumberFormat="1" applyFont="1" applyFill="1" applyBorder="1" applyAlignment="1">
      <alignment horizontal="right" vertical="center"/>
    </xf>
    <xf numFmtId="4" fontId="1" fillId="4" borderId="13" xfId="0" applyNumberFormat="1" applyFont="1" applyFill="1" applyBorder="1" applyAlignment="1">
      <alignment vertical="center"/>
    </xf>
    <xf numFmtId="4" fontId="1" fillId="4" borderId="13" xfId="0" applyNumberFormat="1" applyFont="1" applyFill="1" applyBorder="1" applyAlignment="1">
      <alignment vertical="center" wrapText="1"/>
    </xf>
    <xf numFmtId="0" fontId="2" fillId="0" borderId="4" xfId="0" applyFont="1" applyBorder="1" applyAlignment="1">
      <alignment vertical="center"/>
    </xf>
    <xf numFmtId="4" fontId="1" fillId="4" borderId="18" xfId="0" applyNumberFormat="1" applyFont="1" applyFill="1" applyBorder="1" applyAlignment="1">
      <alignment vertical="center"/>
    </xf>
    <xf numFmtId="4" fontId="1" fillId="0" borderId="26" xfId="0" applyNumberFormat="1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1" fillId="0" borderId="11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right" vertical="center" wrapText="1"/>
    </xf>
    <xf numFmtId="4" fontId="1" fillId="4" borderId="13" xfId="0" applyNumberFormat="1" applyFont="1" applyFill="1" applyBorder="1" applyAlignment="1">
      <alignment horizontal="right"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4" fontId="1" fillId="0" borderId="3" xfId="0" applyNumberFormat="1" applyFont="1" applyBorder="1" applyAlignment="1">
      <alignment horizontal="right" vertical="center" wrapText="1"/>
    </xf>
    <xf numFmtId="165" fontId="2" fillId="0" borderId="19" xfId="0" applyNumberFormat="1" applyFont="1" applyBorder="1" applyAlignment="1">
      <alignment horizontal="right" vertical="center"/>
    </xf>
    <xf numFmtId="165" fontId="4" fillId="0" borderId="25" xfId="0" applyNumberFormat="1" applyFont="1" applyBorder="1" applyAlignment="1">
      <alignment vertical="center"/>
    </xf>
    <xf numFmtId="0" fontId="1" fillId="3" borderId="11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1" fillId="0" borderId="4" xfId="0" applyFont="1" applyBorder="1" applyAlignment="1">
      <alignment vertical="center"/>
    </xf>
    <xf numFmtId="4" fontId="1" fillId="0" borderId="4" xfId="0" applyNumberFormat="1" applyFont="1" applyBorder="1" applyAlignment="1">
      <alignment vertical="center"/>
    </xf>
    <xf numFmtId="4" fontId="1" fillId="0" borderId="11" xfId="0" applyNumberFormat="1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0" fontId="1" fillId="0" borderId="32" xfId="0" applyFont="1" applyBorder="1" applyAlignment="1">
      <alignment vertical="center"/>
    </xf>
    <xf numFmtId="0" fontId="6" fillId="5" borderId="11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1" fillId="0" borderId="29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0" xfId="0" applyFont="1" applyBorder="1" applyAlignment="1">
      <alignment horizontal="left" vertical="center"/>
    </xf>
    <xf numFmtId="0" fontId="2" fillId="0" borderId="31" xfId="0" applyFont="1" applyBorder="1" applyAlignment="1">
      <alignment horizontal="left" vertical="center"/>
    </xf>
    <xf numFmtId="0" fontId="2" fillId="0" borderId="33" xfId="0" applyFont="1" applyBorder="1" applyAlignment="1">
      <alignment horizontal="left" vertical="center"/>
    </xf>
    <xf numFmtId="0" fontId="1" fillId="0" borderId="27" xfId="0" applyFont="1" applyBorder="1" applyAlignment="1">
      <alignment horizontal="left" vertical="center" indent="3"/>
    </xf>
    <xf numFmtId="0" fontId="1" fillId="0" borderId="1" xfId="0" applyFont="1" applyBorder="1" applyAlignment="1">
      <alignment horizontal="left" vertical="center" indent="3"/>
    </xf>
    <xf numFmtId="0" fontId="1" fillId="0" borderId="28" xfId="0" applyFont="1" applyBorder="1" applyAlignment="1">
      <alignment horizontal="left" vertical="center" wrapText="1" indent="3"/>
    </xf>
    <xf numFmtId="0" fontId="1" fillId="0" borderId="2" xfId="0" applyFont="1" applyBorder="1" applyAlignment="1">
      <alignment horizontal="left" vertical="center" wrapText="1" indent="3"/>
    </xf>
    <xf numFmtId="0" fontId="1" fillId="0" borderId="3" xfId="0" applyFont="1" applyBorder="1" applyAlignment="1">
      <alignment horizontal="left" vertical="center" wrapText="1" indent="3"/>
    </xf>
    <xf numFmtId="0" fontId="2" fillId="0" borderId="1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4" borderId="20" xfId="0" applyFont="1" applyFill="1" applyBorder="1" applyAlignment="1">
      <alignment horizontal="center" vertical="center"/>
    </xf>
    <xf numFmtId="0" fontId="5" fillId="4" borderId="21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1" fillId="0" borderId="1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2" fillId="2" borderId="10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vertical="center"/>
    </xf>
    <xf numFmtId="0" fontId="1" fillId="0" borderId="1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5" fillId="4" borderId="14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vertical="distributed"/>
    </xf>
    <xf numFmtId="0" fontId="2" fillId="2" borderId="2" xfId="0" applyFont="1" applyFill="1" applyBorder="1" applyAlignment="1">
      <alignment vertical="distributed"/>
    </xf>
    <xf numFmtId="0" fontId="1" fillId="0" borderId="0" xfId="0" applyFont="1" applyAlignment="1">
      <alignment horizontal="justify" vertical="center" wrapText="1"/>
    </xf>
    <xf numFmtId="0" fontId="2" fillId="2" borderId="11" xfId="0" applyFont="1" applyFill="1" applyBorder="1" applyAlignment="1">
      <alignment horizontal="justify" vertical="center" wrapText="1"/>
    </xf>
    <xf numFmtId="0" fontId="2" fillId="2" borderId="2" xfId="0" applyFont="1" applyFill="1" applyBorder="1" applyAlignment="1">
      <alignment horizontal="justify" vertical="center" wrapText="1"/>
    </xf>
    <xf numFmtId="0" fontId="1" fillId="0" borderId="10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10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11" xfId="0" applyFont="1" applyBorder="1" applyAlignment="1">
      <alignment horizontal="left" vertical="center" wrapText="1"/>
    </xf>
    <xf numFmtId="0" fontId="2" fillId="2" borderId="11" xfId="0" applyFont="1" applyFill="1" applyBorder="1" applyAlignment="1">
      <alignment horizontal="left" vertical="distributed"/>
    </xf>
    <xf numFmtId="0" fontId="2" fillId="2" borderId="2" xfId="0" applyFont="1" applyFill="1" applyBorder="1" applyAlignment="1">
      <alignment horizontal="left" vertical="distributed"/>
    </xf>
    <xf numFmtId="0" fontId="2" fillId="2" borderId="3" xfId="0" applyFont="1" applyFill="1" applyBorder="1" applyAlignment="1">
      <alignment horizontal="left" vertical="distributed"/>
    </xf>
    <xf numFmtId="0" fontId="2" fillId="2" borderId="10" xfId="0" applyFont="1" applyFill="1" applyBorder="1" applyAlignment="1">
      <alignment vertical="distributed"/>
    </xf>
    <xf numFmtId="0" fontId="2" fillId="2" borderId="4" xfId="0" applyFont="1" applyFill="1" applyBorder="1" applyAlignment="1">
      <alignment vertical="distributed"/>
    </xf>
    <xf numFmtId="0" fontId="1" fillId="0" borderId="1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8" xfId="0" applyFont="1" applyBorder="1" applyAlignment="1">
      <alignment vertical="center" wrapText="1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3" borderId="14" xfId="0" applyFont="1" applyFill="1" applyBorder="1" applyAlignment="1">
      <alignment horizontal="left" vertical="center" wrapText="1"/>
    </xf>
    <xf numFmtId="0" fontId="1" fillId="3" borderId="7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5" fillId="4" borderId="3" xfId="0" applyFont="1" applyFill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1" fillId="0" borderId="0" xfId="0" applyFont="1" applyAlignment="1">
      <alignment horizontal="justify" vertical="center"/>
    </xf>
    <xf numFmtId="0" fontId="1" fillId="0" borderId="34" xfId="0" applyFont="1" applyBorder="1" applyAlignment="1">
      <alignment horizontal="left" vertical="center" wrapText="1" indent="3"/>
    </xf>
    <xf numFmtId="0" fontId="1" fillId="0" borderId="35" xfId="0" applyFont="1" applyBorder="1" applyAlignment="1">
      <alignment horizontal="left" vertical="center" wrapText="1" indent="3"/>
    </xf>
  </cellXfs>
  <cellStyles count="3">
    <cellStyle name="Normal" xfId="1" xr:uid="{00000000-0005-0000-0000-000000000000}"/>
    <cellStyle name="Normalno" xfId="0" builtinId="0"/>
    <cellStyle name="Normalno 2" xfId="2" xr:uid="{00000000-0005-0000-0000-000002000000}"/>
  </cellStyles>
  <dxfs count="0"/>
  <tableStyles count="0" defaultTableStyle="TableStyleMedium2" defaultPivotStyle="PivotStyleLight16"/>
  <colors>
    <mruColors>
      <color rgb="FFCC00FF"/>
      <color rgb="FFCC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09"/>
  <sheetViews>
    <sheetView tabSelected="1" view="pageLayout" topLeftCell="A199" zoomScaleNormal="100" workbookViewId="0">
      <selection activeCell="A5" sqref="A5:H5"/>
    </sheetView>
  </sheetViews>
  <sheetFormatPr defaultRowHeight="15" x14ac:dyDescent="0.25"/>
  <cols>
    <col min="1" max="1" width="48.28515625" style="3" customWidth="1"/>
    <col min="2" max="2" width="0.7109375" style="3" hidden="1" customWidth="1"/>
    <col min="3" max="3" width="9" style="3" hidden="1" customWidth="1"/>
    <col min="4" max="4" width="23.5703125" style="3" hidden="1" customWidth="1"/>
    <col min="5" max="5" width="9" style="3" hidden="1" customWidth="1"/>
    <col min="6" max="6" width="16.42578125" style="3" customWidth="1"/>
    <col min="7" max="7" width="16" style="3" customWidth="1"/>
    <col min="8" max="8" width="18.28515625" style="3" customWidth="1"/>
  </cols>
  <sheetData>
    <row r="1" spans="1:8" ht="78" customHeight="1" x14ac:dyDescent="0.25">
      <c r="A1" s="138" t="s">
        <v>157</v>
      </c>
      <c r="B1" s="138"/>
      <c r="C1" s="138"/>
      <c r="D1" s="138"/>
      <c r="E1" s="138"/>
      <c r="F1" s="138"/>
      <c r="G1" s="138"/>
      <c r="H1" s="138"/>
    </row>
    <row r="2" spans="1:8" ht="23.25" customHeight="1" x14ac:dyDescent="0.25">
      <c r="A2" s="158" t="s">
        <v>151</v>
      </c>
      <c r="B2" s="158"/>
      <c r="C2" s="158"/>
      <c r="D2" s="158"/>
      <c r="E2" s="158"/>
      <c r="F2" s="158"/>
      <c r="G2" s="158"/>
      <c r="H2" s="158"/>
    </row>
    <row r="3" spans="1:8" ht="33" customHeight="1" x14ac:dyDescent="0.25">
      <c r="A3" s="159" t="s">
        <v>117</v>
      </c>
      <c r="B3" s="159"/>
      <c r="C3" s="159"/>
      <c r="D3" s="159"/>
      <c r="E3" s="159"/>
      <c r="F3" s="159"/>
      <c r="G3" s="159"/>
      <c r="H3" s="159"/>
    </row>
    <row r="4" spans="1:8" ht="17.25" customHeight="1" x14ac:dyDescent="0.25">
      <c r="A4" s="110" t="s">
        <v>0</v>
      </c>
      <c r="B4" s="110"/>
      <c r="C4" s="110"/>
      <c r="D4" s="110"/>
      <c r="E4" s="110"/>
      <c r="F4" s="110"/>
      <c r="G4" s="110"/>
      <c r="H4" s="110"/>
    </row>
    <row r="5" spans="1:8" ht="114.75" customHeight="1" x14ac:dyDescent="0.25">
      <c r="A5" s="138" t="s">
        <v>155</v>
      </c>
      <c r="B5" s="138"/>
      <c r="C5" s="138"/>
      <c r="D5" s="138"/>
      <c r="E5" s="138"/>
      <c r="F5" s="138"/>
      <c r="G5" s="138"/>
      <c r="H5" s="138"/>
    </row>
    <row r="6" spans="1:8" ht="15" customHeight="1" x14ac:dyDescent="0.25">
      <c r="A6" s="1"/>
      <c r="B6" s="1"/>
      <c r="C6" s="1"/>
      <c r="D6" s="1"/>
      <c r="E6" s="1"/>
      <c r="F6" s="1"/>
      <c r="G6" s="1"/>
    </row>
    <row r="7" spans="1:8" ht="29.25" customHeight="1" x14ac:dyDescent="0.25">
      <c r="A7" s="152" t="s">
        <v>10</v>
      </c>
      <c r="B7" s="153"/>
      <c r="C7" s="153"/>
      <c r="D7" s="153"/>
      <c r="E7" s="17"/>
      <c r="F7" s="17" t="s">
        <v>83</v>
      </c>
      <c r="G7" s="17" t="s">
        <v>84</v>
      </c>
      <c r="H7" s="43" t="s">
        <v>85</v>
      </c>
    </row>
    <row r="8" spans="1:8" ht="23.25" customHeight="1" x14ac:dyDescent="0.25">
      <c r="A8" s="90" t="s">
        <v>127</v>
      </c>
      <c r="B8" s="91"/>
      <c r="C8" s="91"/>
      <c r="D8" s="91"/>
      <c r="E8" s="91"/>
      <c r="F8" s="91"/>
      <c r="G8" s="91"/>
      <c r="H8" s="92"/>
    </row>
    <row r="9" spans="1:8" ht="23.25" customHeight="1" x14ac:dyDescent="0.25">
      <c r="A9" s="90" t="s">
        <v>128</v>
      </c>
      <c r="B9" s="91"/>
      <c r="C9" s="91"/>
      <c r="D9" s="91"/>
      <c r="E9" s="91"/>
      <c r="F9" s="91"/>
      <c r="G9" s="91"/>
      <c r="H9" s="92"/>
    </row>
    <row r="10" spans="1:8" ht="26.25" customHeight="1" x14ac:dyDescent="0.25">
      <c r="A10" s="139" t="s">
        <v>17</v>
      </c>
      <c r="B10" s="140"/>
      <c r="C10" s="140"/>
      <c r="D10" s="140"/>
      <c r="E10" s="18"/>
      <c r="F10" s="18"/>
      <c r="G10" s="18"/>
      <c r="H10" s="19"/>
    </row>
    <row r="11" spans="1:8" ht="22.5" customHeight="1" x14ac:dyDescent="0.25">
      <c r="A11" s="7" t="s">
        <v>26</v>
      </c>
      <c r="B11" s="5"/>
      <c r="C11" s="5"/>
      <c r="D11" s="5"/>
      <c r="E11" s="6"/>
      <c r="F11" s="6"/>
      <c r="G11" s="6"/>
      <c r="H11" s="8"/>
    </row>
    <row r="12" spans="1:8" ht="16.5" customHeight="1" x14ac:dyDescent="0.25">
      <c r="A12" s="141" t="s">
        <v>76</v>
      </c>
      <c r="B12" s="142"/>
      <c r="C12" s="142"/>
      <c r="D12" s="142"/>
      <c r="E12" s="143"/>
      <c r="F12" s="9">
        <v>60000</v>
      </c>
      <c r="G12" s="39">
        <v>0</v>
      </c>
      <c r="H12" s="40">
        <f>SUM(F12:G12)</f>
        <v>60000</v>
      </c>
    </row>
    <row r="13" spans="1:8" ht="16.5" customHeight="1" x14ac:dyDescent="0.25">
      <c r="A13" s="125" t="s">
        <v>30</v>
      </c>
      <c r="B13" s="126"/>
      <c r="C13" s="126"/>
      <c r="D13" s="126"/>
      <c r="E13" s="27"/>
      <c r="F13" s="10">
        <v>115000</v>
      </c>
      <c r="G13" s="39">
        <v>-25000</v>
      </c>
      <c r="H13" s="41">
        <f>SUM(F13:G13)</f>
        <v>90000</v>
      </c>
    </row>
    <row r="14" spans="1:8" ht="17.25" customHeight="1" x14ac:dyDescent="0.25">
      <c r="A14" s="116" t="s">
        <v>31</v>
      </c>
      <c r="B14" s="117"/>
      <c r="C14" s="117"/>
      <c r="D14" s="117"/>
      <c r="E14" s="124"/>
      <c r="F14" s="11">
        <v>15000</v>
      </c>
      <c r="G14" s="39">
        <v>10000</v>
      </c>
      <c r="H14" s="42">
        <f>SUM(F14:G14)</f>
        <v>25000</v>
      </c>
    </row>
    <row r="15" spans="1:8" ht="18" customHeight="1" x14ac:dyDescent="0.25">
      <c r="A15" s="131" t="s">
        <v>12</v>
      </c>
      <c r="B15" s="132"/>
      <c r="C15" s="132"/>
      <c r="D15" s="132"/>
      <c r="E15" s="65"/>
      <c r="F15" s="42">
        <f>SUM(F12:F14)</f>
        <v>190000</v>
      </c>
      <c r="G15" s="42">
        <f>SUM(G12:G14)</f>
        <v>-15000</v>
      </c>
      <c r="H15" s="42">
        <f>SUM(H12:H14)</f>
        <v>175000</v>
      </c>
    </row>
    <row r="16" spans="1:8" ht="5.25" customHeight="1" x14ac:dyDescent="0.25">
      <c r="E16" s="50"/>
      <c r="F16" s="51"/>
      <c r="G16" s="23"/>
      <c r="H16" s="23"/>
    </row>
    <row r="17" spans="1:8" ht="22.5" customHeight="1" x14ac:dyDescent="0.25">
      <c r="A17" s="90" t="s">
        <v>129</v>
      </c>
      <c r="B17" s="91"/>
      <c r="C17" s="91"/>
      <c r="D17" s="91"/>
      <c r="E17" s="91"/>
      <c r="F17" s="91"/>
      <c r="G17" s="91"/>
      <c r="H17" s="92"/>
    </row>
    <row r="18" spans="1:8" ht="22.5" customHeight="1" x14ac:dyDescent="0.25">
      <c r="A18" s="90" t="s">
        <v>130</v>
      </c>
      <c r="B18" s="91"/>
      <c r="C18" s="91"/>
      <c r="D18" s="91"/>
      <c r="E18" s="91"/>
      <c r="F18" s="91"/>
      <c r="G18" s="91"/>
      <c r="H18" s="92"/>
    </row>
    <row r="19" spans="1:8" ht="23.25" customHeight="1" x14ac:dyDescent="0.25">
      <c r="A19" s="147" t="s">
        <v>18</v>
      </c>
      <c r="B19" s="148"/>
      <c r="C19" s="148"/>
      <c r="D19" s="148"/>
      <c r="E19" s="148"/>
      <c r="F19" s="148"/>
      <c r="G19" s="148"/>
      <c r="H19" s="149"/>
    </row>
    <row r="20" spans="1:8" ht="18.75" customHeight="1" x14ac:dyDescent="0.25">
      <c r="A20" s="7" t="s">
        <v>26</v>
      </c>
      <c r="B20" s="5"/>
      <c r="C20" s="5"/>
      <c r="D20" s="5"/>
      <c r="E20" s="6"/>
      <c r="F20" s="6"/>
      <c r="G20" s="6"/>
      <c r="H20" s="8"/>
    </row>
    <row r="21" spans="1:8" ht="18.75" customHeight="1" x14ac:dyDescent="0.25">
      <c r="A21" s="7" t="s">
        <v>80</v>
      </c>
      <c r="B21" s="25"/>
      <c r="C21" s="25"/>
      <c r="D21" s="25"/>
      <c r="E21" s="26"/>
      <c r="F21" s="26"/>
      <c r="G21" s="26"/>
      <c r="H21" s="8"/>
    </row>
    <row r="22" spans="1:8" ht="16.5" customHeight="1" x14ac:dyDescent="0.25">
      <c r="A22" s="144" t="s">
        <v>32</v>
      </c>
      <c r="B22" s="145"/>
      <c r="C22" s="145"/>
      <c r="D22" s="145"/>
      <c r="E22" s="145"/>
      <c r="F22" s="4">
        <v>136500</v>
      </c>
      <c r="G22" s="39">
        <v>40000</v>
      </c>
      <c r="H22" s="44">
        <f>SUM(F22:G22)</f>
        <v>176500</v>
      </c>
    </row>
    <row r="23" spans="1:8" ht="16.5" customHeight="1" x14ac:dyDescent="0.25">
      <c r="A23" s="146" t="s">
        <v>29</v>
      </c>
      <c r="B23" s="96"/>
      <c r="C23" s="96"/>
      <c r="D23" s="96"/>
      <c r="E23" s="24"/>
      <c r="F23" s="12">
        <v>37200</v>
      </c>
      <c r="G23" s="39">
        <v>30000</v>
      </c>
      <c r="H23" s="44">
        <f>SUM(F23:G23)</f>
        <v>67200</v>
      </c>
    </row>
    <row r="24" spans="1:8" ht="16.5" customHeight="1" x14ac:dyDescent="0.25">
      <c r="A24" s="125" t="s">
        <v>33</v>
      </c>
      <c r="B24" s="126"/>
      <c r="C24" s="126"/>
      <c r="D24" s="126"/>
      <c r="E24" s="126"/>
      <c r="F24" s="13">
        <v>93000</v>
      </c>
      <c r="G24" s="39">
        <v>0</v>
      </c>
      <c r="H24" s="44">
        <f>SUM(F24:G24)</f>
        <v>93000</v>
      </c>
    </row>
    <row r="25" spans="1:8" ht="16.5" customHeight="1" x14ac:dyDescent="0.25">
      <c r="A25" s="125" t="s">
        <v>34</v>
      </c>
      <c r="B25" s="126"/>
      <c r="C25" s="126"/>
      <c r="D25" s="126"/>
      <c r="E25" s="126"/>
      <c r="F25" s="13">
        <v>93000</v>
      </c>
      <c r="G25" s="39">
        <v>44520</v>
      </c>
      <c r="H25" s="44">
        <f t="shared" ref="H25:H28" si="0">SUM(F25:G25)</f>
        <v>137520</v>
      </c>
    </row>
    <row r="26" spans="1:8" ht="20.25" customHeight="1" x14ac:dyDescent="0.25">
      <c r="A26" s="116" t="s">
        <v>35</v>
      </c>
      <c r="B26" s="117"/>
      <c r="C26" s="117"/>
      <c r="D26" s="117"/>
      <c r="E26" s="117"/>
      <c r="F26" s="13">
        <v>4000</v>
      </c>
      <c r="G26" s="39">
        <v>0</v>
      </c>
      <c r="H26" s="44">
        <f t="shared" si="0"/>
        <v>4000</v>
      </c>
    </row>
    <row r="27" spans="1:8" ht="18.75" customHeight="1" x14ac:dyDescent="0.25">
      <c r="A27" s="116" t="s">
        <v>36</v>
      </c>
      <c r="B27" s="117"/>
      <c r="C27" s="117"/>
      <c r="D27" s="117"/>
      <c r="E27" s="117"/>
      <c r="F27" s="13">
        <v>39900</v>
      </c>
      <c r="G27" s="39">
        <v>0</v>
      </c>
      <c r="H27" s="44">
        <f t="shared" si="0"/>
        <v>39900</v>
      </c>
    </row>
    <row r="28" spans="1:8" ht="18.75" customHeight="1" x14ac:dyDescent="0.25">
      <c r="A28" s="125" t="s">
        <v>37</v>
      </c>
      <c r="B28" s="126"/>
      <c r="C28" s="126"/>
      <c r="D28" s="126"/>
      <c r="E28" s="126"/>
      <c r="F28" s="13">
        <v>20000</v>
      </c>
      <c r="G28" s="39">
        <v>15000</v>
      </c>
      <c r="H28" s="44">
        <f t="shared" si="0"/>
        <v>35000</v>
      </c>
    </row>
    <row r="29" spans="1:8" ht="18.75" customHeight="1" x14ac:dyDescent="0.25">
      <c r="A29" s="146" t="s">
        <v>75</v>
      </c>
      <c r="B29" s="96"/>
      <c r="C29" s="96"/>
      <c r="D29" s="96"/>
      <c r="E29" s="28"/>
      <c r="F29" s="13">
        <v>38960</v>
      </c>
      <c r="G29" s="39">
        <v>-32750</v>
      </c>
      <c r="H29" s="44">
        <f>SUM(F29:G29)</f>
        <v>6210</v>
      </c>
    </row>
    <row r="30" spans="1:8" ht="19.5" customHeight="1" x14ac:dyDescent="0.25">
      <c r="A30" s="128" t="s">
        <v>13</v>
      </c>
      <c r="B30" s="129"/>
      <c r="C30" s="129"/>
      <c r="D30" s="129"/>
      <c r="E30" s="63" t="e">
        <f>SUM(#REF!)</f>
        <v>#REF!</v>
      </c>
      <c r="F30" s="66">
        <f>SUM(F22:F29)</f>
        <v>462560</v>
      </c>
      <c r="G30" s="41">
        <f>SUM(G22:G29)</f>
        <v>96770</v>
      </c>
      <c r="H30" s="41">
        <f>SUM(H22:H29)</f>
        <v>559330</v>
      </c>
    </row>
    <row r="31" spans="1:8" ht="3.75" customHeight="1" x14ac:dyDescent="0.25">
      <c r="A31" s="36"/>
      <c r="B31" s="36"/>
      <c r="C31" s="36"/>
      <c r="D31" s="36"/>
      <c r="E31" s="49"/>
      <c r="F31" s="48"/>
      <c r="G31" s="49"/>
      <c r="H31" s="49"/>
    </row>
    <row r="32" spans="1:8" ht="21.75" customHeight="1" x14ac:dyDescent="0.25">
      <c r="A32" s="90" t="s">
        <v>133</v>
      </c>
      <c r="B32" s="91"/>
      <c r="C32" s="91"/>
      <c r="D32" s="91"/>
      <c r="E32" s="91"/>
      <c r="F32" s="91"/>
      <c r="G32" s="91"/>
      <c r="H32" s="92"/>
    </row>
    <row r="33" spans="1:8" ht="21.75" customHeight="1" x14ac:dyDescent="0.25">
      <c r="A33" s="90" t="s">
        <v>132</v>
      </c>
      <c r="B33" s="91"/>
      <c r="C33" s="91"/>
      <c r="D33" s="91"/>
      <c r="E33" s="91"/>
      <c r="F33" s="91"/>
      <c r="G33" s="91"/>
      <c r="H33" s="92"/>
    </row>
    <row r="34" spans="1:8" ht="25.5" customHeight="1" x14ac:dyDescent="0.25">
      <c r="A34" s="90" t="s">
        <v>131</v>
      </c>
      <c r="B34" s="91"/>
      <c r="C34" s="91"/>
      <c r="D34" s="91"/>
      <c r="E34" s="91"/>
      <c r="F34" s="91"/>
      <c r="G34" s="91"/>
      <c r="H34" s="92"/>
    </row>
    <row r="35" spans="1:8" ht="18.75" customHeight="1" x14ac:dyDescent="0.25">
      <c r="A35" s="150" t="s">
        <v>19</v>
      </c>
      <c r="B35" s="151"/>
      <c r="C35" s="151"/>
      <c r="D35" s="151"/>
      <c r="E35" s="52"/>
      <c r="F35" s="52"/>
      <c r="G35" s="52"/>
      <c r="H35" s="53"/>
    </row>
    <row r="36" spans="1:8" ht="24.75" customHeight="1" x14ac:dyDescent="0.25">
      <c r="A36" s="7" t="s">
        <v>26</v>
      </c>
      <c r="B36" s="5"/>
      <c r="C36" s="5"/>
      <c r="D36" s="5"/>
      <c r="E36" s="6"/>
      <c r="F36" s="6"/>
      <c r="G36" s="6"/>
      <c r="H36" s="8"/>
    </row>
    <row r="37" spans="1:8" ht="24.75" customHeight="1" x14ac:dyDescent="0.25">
      <c r="A37" s="113" t="s">
        <v>88</v>
      </c>
      <c r="B37" s="114"/>
      <c r="C37" s="114"/>
      <c r="D37" s="114"/>
      <c r="E37" s="114"/>
      <c r="F37" s="114"/>
      <c r="G37" s="114"/>
      <c r="H37" s="45"/>
    </row>
    <row r="38" spans="1:8" ht="20.25" customHeight="1" x14ac:dyDescent="0.25">
      <c r="A38" s="116" t="s">
        <v>38</v>
      </c>
      <c r="B38" s="117"/>
      <c r="C38" s="117"/>
      <c r="D38" s="117"/>
      <c r="E38" s="124"/>
      <c r="F38" s="9">
        <v>68800</v>
      </c>
      <c r="G38" s="39">
        <v>17000</v>
      </c>
      <c r="H38" s="41">
        <f>SUM(F38:G38)</f>
        <v>85800</v>
      </c>
    </row>
    <row r="39" spans="1:8" ht="21" customHeight="1" x14ac:dyDescent="0.25">
      <c r="A39" s="116" t="s">
        <v>39</v>
      </c>
      <c r="B39" s="117"/>
      <c r="C39" s="117"/>
      <c r="D39" s="117"/>
      <c r="E39" s="124"/>
      <c r="F39" s="10">
        <v>26500</v>
      </c>
      <c r="G39" s="39">
        <v>-11000</v>
      </c>
      <c r="H39" s="41">
        <f>SUM(F39:G39)</f>
        <v>15500</v>
      </c>
    </row>
    <row r="40" spans="1:8" ht="24.75" customHeight="1" x14ac:dyDescent="0.25">
      <c r="A40" s="116" t="s">
        <v>40</v>
      </c>
      <c r="B40" s="117"/>
      <c r="C40" s="117"/>
      <c r="D40" s="117"/>
      <c r="E40" s="124"/>
      <c r="F40" s="10">
        <v>480000</v>
      </c>
      <c r="G40" s="39">
        <v>260000</v>
      </c>
      <c r="H40" s="41">
        <f>SUM(F40:G40)</f>
        <v>740000</v>
      </c>
    </row>
    <row r="41" spans="1:8" ht="20.25" customHeight="1" x14ac:dyDescent="0.25">
      <c r="A41" s="131" t="s">
        <v>14</v>
      </c>
      <c r="B41" s="132"/>
      <c r="C41" s="132"/>
      <c r="D41" s="132"/>
      <c r="E41" s="64" t="e">
        <f>SUM(#REF!)</f>
        <v>#REF!</v>
      </c>
      <c r="F41" s="42">
        <f>SUM(F38:F40)</f>
        <v>575300</v>
      </c>
      <c r="G41" s="42">
        <f>SUM(G38:G40)</f>
        <v>266000</v>
      </c>
      <c r="H41" s="42">
        <f>SUM(H38:H40)</f>
        <v>841300</v>
      </c>
    </row>
    <row r="42" spans="1:8" ht="6.75" customHeight="1" x14ac:dyDescent="0.25">
      <c r="A42" s="54"/>
      <c r="B42" s="54"/>
      <c r="C42" s="54"/>
      <c r="D42" s="54"/>
      <c r="E42" s="23"/>
      <c r="F42" s="51"/>
      <c r="G42" s="51"/>
      <c r="H42" s="23"/>
    </row>
    <row r="43" spans="1:8" ht="23.25" customHeight="1" x14ac:dyDescent="0.25">
      <c r="A43" s="90" t="s">
        <v>134</v>
      </c>
      <c r="B43" s="91"/>
      <c r="C43" s="91"/>
      <c r="D43" s="91"/>
      <c r="E43" s="91"/>
      <c r="F43" s="91"/>
      <c r="G43" s="91"/>
      <c r="H43" s="92"/>
    </row>
    <row r="44" spans="1:8" ht="20.25" customHeight="1" x14ac:dyDescent="0.25">
      <c r="A44" s="136" t="s">
        <v>27</v>
      </c>
      <c r="B44" s="137"/>
      <c r="C44" s="137"/>
      <c r="D44" s="137"/>
      <c r="E44" s="14"/>
      <c r="F44" s="14"/>
      <c r="G44" s="14"/>
      <c r="H44" s="15"/>
    </row>
    <row r="45" spans="1:8" ht="17.25" customHeight="1" x14ac:dyDescent="0.25">
      <c r="A45" s="7" t="s">
        <v>72</v>
      </c>
      <c r="B45" s="5"/>
      <c r="C45" s="5"/>
      <c r="D45" s="5"/>
      <c r="E45" s="6"/>
      <c r="F45" s="6"/>
      <c r="G45" s="6"/>
      <c r="H45" s="8"/>
    </row>
    <row r="46" spans="1:8" ht="17.25" customHeight="1" x14ac:dyDescent="0.25">
      <c r="A46" s="113" t="s">
        <v>88</v>
      </c>
      <c r="B46" s="114"/>
      <c r="C46" s="114"/>
      <c r="D46" s="114"/>
      <c r="E46" s="114"/>
      <c r="F46" s="114"/>
      <c r="G46" s="114"/>
      <c r="H46" s="115"/>
    </row>
    <row r="47" spans="1:8" ht="19.5" customHeight="1" x14ac:dyDescent="0.25">
      <c r="A47" s="116" t="s">
        <v>41</v>
      </c>
      <c r="B47" s="117"/>
      <c r="C47" s="117"/>
      <c r="D47" s="117"/>
      <c r="E47" s="124"/>
      <c r="F47" s="10">
        <v>30000</v>
      </c>
      <c r="G47" s="39">
        <v>0</v>
      </c>
      <c r="H47" s="41">
        <f t="shared" ref="H47:H52" si="1">SUM(F47:G47)</f>
        <v>30000</v>
      </c>
    </row>
    <row r="48" spans="1:8" ht="18" customHeight="1" x14ac:dyDescent="0.25">
      <c r="A48" s="29" t="s">
        <v>42</v>
      </c>
      <c r="B48" s="30"/>
      <c r="C48" s="30"/>
      <c r="D48" s="30"/>
      <c r="E48" s="31"/>
      <c r="F48" s="10">
        <v>10000</v>
      </c>
      <c r="G48" s="39">
        <v>0</v>
      </c>
      <c r="H48" s="41">
        <f t="shared" si="1"/>
        <v>10000</v>
      </c>
    </row>
    <row r="49" spans="1:8" ht="18" customHeight="1" x14ac:dyDescent="0.25">
      <c r="A49" s="29" t="s">
        <v>91</v>
      </c>
      <c r="B49" s="30"/>
      <c r="C49" s="30"/>
      <c r="D49" s="30"/>
      <c r="E49" s="31"/>
      <c r="F49" s="10">
        <v>29200</v>
      </c>
      <c r="G49" s="39">
        <v>0</v>
      </c>
      <c r="H49" s="41">
        <f t="shared" si="1"/>
        <v>29200</v>
      </c>
    </row>
    <row r="50" spans="1:8" ht="30.75" customHeight="1" x14ac:dyDescent="0.25">
      <c r="A50" s="46" t="s">
        <v>92</v>
      </c>
      <c r="B50" s="30"/>
      <c r="C50" s="30"/>
      <c r="D50" s="30"/>
      <c r="E50" s="31"/>
      <c r="F50" s="10">
        <v>13300</v>
      </c>
      <c r="G50" s="39">
        <v>-8300</v>
      </c>
      <c r="H50" s="41">
        <f t="shared" si="1"/>
        <v>5000</v>
      </c>
    </row>
    <row r="51" spans="1:8" ht="31.5" customHeight="1" x14ac:dyDescent="0.25">
      <c r="A51" s="46" t="s">
        <v>93</v>
      </c>
      <c r="B51" s="30"/>
      <c r="C51" s="30"/>
      <c r="D51" s="30"/>
      <c r="E51" s="31"/>
      <c r="F51" s="11">
        <v>4650</v>
      </c>
      <c r="G51" s="39">
        <v>-2650</v>
      </c>
      <c r="H51" s="41">
        <f t="shared" si="1"/>
        <v>2000</v>
      </c>
    </row>
    <row r="52" spans="1:8" ht="31.5" customHeight="1" x14ac:dyDescent="0.25">
      <c r="A52" s="46" t="s">
        <v>118</v>
      </c>
      <c r="B52" s="30"/>
      <c r="C52" s="30"/>
      <c r="D52" s="30"/>
      <c r="E52" s="31"/>
      <c r="F52" s="10">
        <v>13300</v>
      </c>
      <c r="G52" s="39">
        <v>-13300</v>
      </c>
      <c r="H52" s="41">
        <f t="shared" si="1"/>
        <v>0</v>
      </c>
    </row>
    <row r="53" spans="1:8" ht="19.5" customHeight="1" x14ac:dyDescent="0.25">
      <c r="A53" s="128" t="s">
        <v>28</v>
      </c>
      <c r="B53" s="129"/>
      <c r="C53" s="129"/>
      <c r="D53" s="129"/>
      <c r="E53" s="130"/>
      <c r="F53" s="67">
        <f>SUM(F47:F52)</f>
        <v>100450</v>
      </c>
      <c r="G53" s="67">
        <f>SUM(G47:G52)</f>
        <v>-24250</v>
      </c>
      <c r="H53" s="41">
        <f>SUM(H47:H52)</f>
        <v>76200</v>
      </c>
    </row>
    <row r="54" spans="1:8" ht="4.5" customHeight="1" x14ac:dyDescent="0.25">
      <c r="A54" s="37"/>
      <c r="B54" s="37"/>
      <c r="C54" s="37"/>
      <c r="D54" s="37"/>
      <c r="E54" s="37"/>
      <c r="F54" s="47"/>
      <c r="G54" s="47"/>
      <c r="H54" s="49"/>
    </row>
    <row r="55" spans="1:8" ht="23.25" customHeight="1" x14ac:dyDescent="0.25">
      <c r="A55" s="90" t="s">
        <v>131</v>
      </c>
      <c r="B55" s="91"/>
      <c r="C55" s="91"/>
      <c r="D55" s="91"/>
      <c r="E55" s="91"/>
      <c r="F55" s="91"/>
      <c r="G55" s="91"/>
      <c r="H55" s="92"/>
    </row>
    <row r="56" spans="1:8" ht="31.5" customHeight="1" x14ac:dyDescent="0.25">
      <c r="A56" s="90" t="s">
        <v>135</v>
      </c>
      <c r="B56" s="91"/>
      <c r="C56" s="91"/>
      <c r="D56" s="91"/>
      <c r="E56" s="91"/>
      <c r="F56" s="91"/>
      <c r="G56" s="91"/>
      <c r="H56" s="92"/>
    </row>
    <row r="57" spans="1:8" ht="23.25" customHeight="1" x14ac:dyDescent="0.25">
      <c r="A57" s="55" t="s">
        <v>20</v>
      </c>
      <c r="B57" s="56"/>
      <c r="C57" s="56"/>
      <c r="D57" s="56"/>
      <c r="E57" s="52"/>
      <c r="F57" s="52"/>
      <c r="G57" s="52"/>
      <c r="H57" s="53"/>
    </row>
    <row r="58" spans="1:8" ht="23.25" customHeight="1" x14ac:dyDescent="0.25">
      <c r="A58" s="7" t="s">
        <v>26</v>
      </c>
      <c r="B58" s="5"/>
      <c r="C58" s="5"/>
      <c r="D58" s="5"/>
      <c r="E58" s="6"/>
      <c r="F58" s="6"/>
      <c r="G58" s="6"/>
      <c r="H58" s="8"/>
    </row>
    <row r="59" spans="1:8" ht="23.25" customHeight="1" x14ac:dyDescent="0.25">
      <c r="A59" s="113" t="s">
        <v>99</v>
      </c>
      <c r="B59" s="114"/>
      <c r="C59" s="114"/>
      <c r="D59" s="114"/>
      <c r="E59" s="114"/>
      <c r="F59" s="114"/>
      <c r="G59" s="114"/>
      <c r="H59" s="115"/>
    </row>
    <row r="60" spans="1:8" ht="28.5" customHeight="1" x14ac:dyDescent="0.25">
      <c r="A60" s="73" t="s">
        <v>98</v>
      </c>
      <c r="B60" s="5"/>
      <c r="C60" s="5"/>
      <c r="D60" s="5"/>
      <c r="E60" s="6"/>
      <c r="F60" s="74">
        <v>40000</v>
      </c>
      <c r="G60" s="74">
        <v>23500</v>
      </c>
      <c r="H60" s="41">
        <f>SUM(F60,G60)</f>
        <v>63500</v>
      </c>
    </row>
    <row r="61" spans="1:8" ht="19.5" customHeight="1" x14ac:dyDescent="0.25">
      <c r="A61" s="116" t="s">
        <v>43</v>
      </c>
      <c r="B61" s="117"/>
      <c r="C61" s="117"/>
      <c r="D61" s="117"/>
      <c r="E61" s="124"/>
      <c r="F61" s="11">
        <v>18600</v>
      </c>
      <c r="G61" s="39">
        <v>0</v>
      </c>
      <c r="H61" s="41">
        <f t="shared" ref="H61:H63" si="2">SUM(F61:G61)</f>
        <v>18600</v>
      </c>
    </row>
    <row r="62" spans="1:8" ht="20.25" customHeight="1" x14ac:dyDescent="0.25">
      <c r="A62" s="125" t="s">
        <v>44</v>
      </c>
      <c r="B62" s="126"/>
      <c r="C62" s="126"/>
      <c r="D62" s="126"/>
      <c r="E62" s="127"/>
      <c r="F62" s="11">
        <v>66000</v>
      </c>
      <c r="G62" s="39">
        <v>0</v>
      </c>
      <c r="H62" s="41">
        <f t="shared" si="2"/>
        <v>66000</v>
      </c>
    </row>
    <row r="63" spans="1:8" ht="22.5" customHeight="1" x14ac:dyDescent="0.25">
      <c r="A63" s="125" t="s">
        <v>89</v>
      </c>
      <c r="B63" s="126"/>
      <c r="C63" s="126"/>
      <c r="D63" s="126"/>
      <c r="E63" s="127"/>
      <c r="F63" s="10">
        <v>23900</v>
      </c>
      <c r="G63" s="39">
        <v>0</v>
      </c>
      <c r="H63" s="41">
        <f t="shared" si="2"/>
        <v>23900</v>
      </c>
    </row>
    <row r="64" spans="1:8" ht="21.75" customHeight="1" x14ac:dyDescent="0.25">
      <c r="A64" s="133" t="s">
        <v>15</v>
      </c>
      <c r="B64" s="134"/>
      <c r="C64" s="134"/>
      <c r="D64" s="134"/>
      <c r="E64" s="135"/>
      <c r="F64" s="68">
        <f>SUM(F60:F63)</f>
        <v>148500</v>
      </c>
      <c r="G64" s="68">
        <f>SUM(G60:G63)</f>
        <v>23500</v>
      </c>
      <c r="H64" s="41">
        <f>SUM(H60:H63)</f>
        <v>172000</v>
      </c>
    </row>
    <row r="65" spans="1:8" ht="5.25" customHeight="1" x14ac:dyDescent="0.25">
      <c r="A65" s="38"/>
      <c r="B65" s="38"/>
      <c r="C65" s="38"/>
      <c r="D65" s="38"/>
      <c r="E65" s="38"/>
      <c r="F65" s="57"/>
      <c r="G65" s="57"/>
      <c r="H65" s="49"/>
    </row>
    <row r="66" spans="1:8" ht="24" customHeight="1" x14ac:dyDescent="0.25">
      <c r="A66" s="90" t="s">
        <v>140</v>
      </c>
      <c r="B66" s="91"/>
      <c r="C66" s="91"/>
      <c r="D66" s="91"/>
      <c r="E66" s="91"/>
      <c r="F66" s="91"/>
      <c r="G66" s="91"/>
      <c r="H66" s="92"/>
    </row>
    <row r="67" spans="1:8" ht="24.75" customHeight="1" x14ac:dyDescent="0.25">
      <c r="A67" s="58" t="s">
        <v>21</v>
      </c>
      <c r="B67" s="59"/>
      <c r="C67" s="59"/>
      <c r="D67" s="59"/>
      <c r="E67" s="60"/>
      <c r="F67" s="60"/>
      <c r="G67" s="60"/>
      <c r="H67" s="53"/>
    </row>
    <row r="68" spans="1:8" ht="21" customHeight="1" x14ac:dyDescent="0.25">
      <c r="A68" s="7" t="s">
        <v>26</v>
      </c>
      <c r="B68" s="5"/>
      <c r="C68" s="5"/>
      <c r="D68" s="5"/>
      <c r="E68" s="6"/>
      <c r="F68" s="6"/>
      <c r="G68" s="6"/>
      <c r="H68" s="8"/>
    </row>
    <row r="69" spans="1:8" ht="21" customHeight="1" x14ac:dyDescent="0.25">
      <c r="A69" s="160" t="s">
        <v>72</v>
      </c>
      <c r="B69" s="161"/>
      <c r="C69" s="161"/>
      <c r="D69" s="161"/>
      <c r="E69" s="161"/>
      <c r="F69" s="161"/>
      <c r="G69" s="161"/>
      <c r="H69" s="162"/>
    </row>
    <row r="70" spans="1:8" ht="21" customHeight="1" x14ac:dyDescent="0.25">
      <c r="A70" s="116" t="s">
        <v>46</v>
      </c>
      <c r="B70" s="117"/>
      <c r="C70" s="117"/>
      <c r="D70" s="117"/>
      <c r="E70" s="124"/>
      <c r="F70" s="11">
        <v>3320</v>
      </c>
      <c r="G70" s="4">
        <v>0</v>
      </c>
      <c r="H70" s="42">
        <f>SUM(F70:G70)</f>
        <v>3320</v>
      </c>
    </row>
    <row r="71" spans="1:8" ht="19.5" customHeight="1" x14ac:dyDescent="0.25">
      <c r="A71" s="116" t="s">
        <v>47</v>
      </c>
      <c r="B71" s="117"/>
      <c r="C71" s="117"/>
      <c r="D71" s="117"/>
      <c r="E71" s="124"/>
      <c r="F71" s="11">
        <v>33200</v>
      </c>
      <c r="G71" s="27">
        <v>59850</v>
      </c>
      <c r="H71" s="42">
        <f t="shared" ref="H71" si="3">SUM(F71:G71)</f>
        <v>93050</v>
      </c>
    </row>
    <row r="72" spans="1:8" ht="22.5" customHeight="1" x14ac:dyDescent="0.25">
      <c r="A72" s="128" t="s">
        <v>16</v>
      </c>
      <c r="B72" s="129"/>
      <c r="C72" s="129"/>
      <c r="D72" s="129"/>
      <c r="E72" s="130"/>
      <c r="F72" s="68">
        <f>SUM(F68:F71)</f>
        <v>36520</v>
      </c>
      <c r="G72" s="68">
        <f>SUM(G68:G71)</f>
        <v>59850</v>
      </c>
      <c r="H72" s="41">
        <f>SUM(H70:H71)</f>
        <v>96370</v>
      </c>
    </row>
    <row r="73" spans="1:8" ht="5.25" customHeight="1" x14ac:dyDescent="0.25">
      <c r="A73" s="37"/>
      <c r="B73" s="37"/>
      <c r="C73" s="37"/>
      <c r="D73" s="37"/>
      <c r="E73" s="37"/>
      <c r="F73" s="57"/>
      <c r="G73" s="57"/>
      <c r="H73" s="49"/>
    </row>
    <row r="74" spans="1:8" ht="21" customHeight="1" x14ac:dyDescent="0.25">
      <c r="A74" s="90" t="s">
        <v>136</v>
      </c>
      <c r="B74" s="91"/>
      <c r="C74" s="91"/>
      <c r="D74" s="91"/>
      <c r="E74" s="91"/>
      <c r="F74" s="91"/>
      <c r="G74" s="91"/>
      <c r="H74" s="92"/>
    </row>
    <row r="75" spans="1:8" ht="25.5" customHeight="1" x14ac:dyDescent="0.25">
      <c r="A75" s="55" t="s">
        <v>22</v>
      </c>
      <c r="B75" s="56"/>
      <c r="C75" s="56"/>
      <c r="D75" s="56"/>
      <c r="E75" s="52"/>
      <c r="F75" s="52"/>
      <c r="G75" s="52"/>
      <c r="H75" s="53"/>
    </row>
    <row r="76" spans="1:8" ht="24.75" customHeight="1" x14ac:dyDescent="0.25">
      <c r="A76" s="7" t="s">
        <v>26</v>
      </c>
      <c r="B76" s="5"/>
      <c r="C76" s="5"/>
      <c r="D76" s="5"/>
      <c r="E76" s="6"/>
      <c r="F76" s="6"/>
      <c r="G76" s="6"/>
      <c r="H76" s="8"/>
    </row>
    <row r="77" spans="1:8" ht="35.25" customHeight="1" x14ac:dyDescent="0.25">
      <c r="A77" s="125" t="s">
        <v>48</v>
      </c>
      <c r="B77" s="126"/>
      <c r="C77" s="126"/>
      <c r="D77" s="126"/>
      <c r="E77" s="127"/>
      <c r="F77" s="10">
        <v>1330</v>
      </c>
      <c r="G77" s="39">
        <v>0</v>
      </c>
      <c r="H77" s="41">
        <f t="shared" ref="H77:H95" si="4">SUM(F77:G77)</f>
        <v>1330</v>
      </c>
    </row>
    <row r="78" spans="1:8" ht="33" customHeight="1" x14ac:dyDescent="0.25">
      <c r="A78" s="125" t="s">
        <v>49</v>
      </c>
      <c r="B78" s="126"/>
      <c r="C78" s="126"/>
      <c r="D78" s="126"/>
      <c r="E78" s="127"/>
      <c r="F78" s="10">
        <v>1990</v>
      </c>
      <c r="G78" s="39">
        <v>0</v>
      </c>
      <c r="H78" s="41">
        <f t="shared" si="4"/>
        <v>1990</v>
      </c>
    </row>
    <row r="79" spans="1:8" ht="30.75" customHeight="1" x14ac:dyDescent="0.25">
      <c r="A79" s="125" t="s">
        <v>50</v>
      </c>
      <c r="B79" s="126"/>
      <c r="C79" s="126"/>
      <c r="D79" s="126"/>
      <c r="E79" s="127"/>
      <c r="F79" s="10">
        <v>1330</v>
      </c>
      <c r="G79" s="39">
        <v>0</v>
      </c>
      <c r="H79" s="41">
        <f t="shared" si="4"/>
        <v>1330</v>
      </c>
    </row>
    <row r="80" spans="1:8" ht="32.25" customHeight="1" x14ac:dyDescent="0.25">
      <c r="A80" s="125" t="s">
        <v>51</v>
      </c>
      <c r="B80" s="126"/>
      <c r="C80" s="126"/>
      <c r="D80" s="126"/>
      <c r="E80" s="127"/>
      <c r="F80" s="10">
        <v>1330</v>
      </c>
      <c r="G80" s="39">
        <v>0</v>
      </c>
      <c r="H80" s="41">
        <f t="shared" si="4"/>
        <v>1330</v>
      </c>
    </row>
    <row r="81" spans="1:8" ht="36.75" customHeight="1" x14ac:dyDescent="0.25">
      <c r="A81" s="125" t="s">
        <v>52</v>
      </c>
      <c r="B81" s="126"/>
      <c r="C81" s="126"/>
      <c r="D81" s="126"/>
      <c r="E81" s="127"/>
      <c r="F81" s="11">
        <v>1330</v>
      </c>
      <c r="G81" s="27">
        <v>0</v>
      </c>
      <c r="H81" s="41">
        <f t="shared" si="4"/>
        <v>1330</v>
      </c>
    </row>
    <row r="82" spans="1:8" ht="33" customHeight="1" x14ac:dyDescent="0.25">
      <c r="A82" s="125" t="s">
        <v>53</v>
      </c>
      <c r="B82" s="126"/>
      <c r="C82" s="126"/>
      <c r="D82" s="126"/>
      <c r="E82" s="127"/>
      <c r="F82" s="10">
        <v>1990</v>
      </c>
      <c r="G82" s="39">
        <v>0</v>
      </c>
      <c r="H82" s="41">
        <f t="shared" si="4"/>
        <v>1990</v>
      </c>
    </row>
    <row r="83" spans="1:8" ht="36" customHeight="1" x14ac:dyDescent="0.25">
      <c r="A83" s="125" t="s">
        <v>54</v>
      </c>
      <c r="B83" s="126"/>
      <c r="C83" s="126"/>
      <c r="D83" s="126"/>
      <c r="E83" s="127"/>
      <c r="F83" s="11">
        <v>1330</v>
      </c>
      <c r="G83" s="27">
        <v>0</v>
      </c>
      <c r="H83" s="42">
        <f t="shared" si="4"/>
        <v>1330</v>
      </c>
    </row>
    <row r="84" spans="1:8" ht="30" customHeight="1" x14ac:dyDescent="0.25">
      <c r="A84" s="125" t="s">
        <v>55</v>
      </c>
      <c r="B84" s="126"/>
      <c r="C84" s="126"/>
      <c r="D84" s="126"/>
      <c r="E84" s="127"/>
      <c r="F84" s="10">
        <v>1330</v>
      </c>
      <c r="G84" s="39">
        <v>0</v>
      </c>
      <c r="H84" s="41">
        <f t="shared" si="4"/>
        <v>1330</v>
      </c>
    </row>
    <row r="85" spans="1:8" ht="34.5" customHeight="1" x14ac:dyDescent="0.25">
      <c r="A85" s="125" t="s">
        <v>56</v>
      </c>
      <c r="B85" s="126"/>
      <c r="C85" s="126"/>
      <c r="D85" s="126"/>
      <c r="E85" s="127"/>
      <c r="F85" s="11">
        <v>1990</v>
      </c>
      <c r="G85" s="27">
        <v>0</v>
      </c>
      <c r="H85" s="42">
        <f t="shared" si="4"/>
        <v>1990</v>
      </c>
    </row>
    <row r="86" spans="1:8" ht="29.25" customHeight="1" x14ac:dyDescent="0.25">
      <c r="A86" s="125" t="s">
        <v>57</v>
      </c>
      <c r="B86" s="126"/>
      <c r="C86" s="126"/>
      <c r="D86" s="126"/>
      <c r="E86" s="127"/>
      <c r="F86" s="10">
        <v>660</v>
      </c>
      <c r="G86" s="39">
        <v>0</v>
      </c>
      <c r="H86" s="41">
        <f t="shared" si="4"/>
        <v>660</v>
      </c>
    </row>
    <row r="87" spans="1:8" ht="27" customHeight="1" x14ac:dyDescent="0.25">
      <c r="A87" s="125" t="s">
        <v>58</v>
      </c>
      <c r="B87" s="126"/>
      <c r="C87" s="126"/>
      <c r="D87" s="126"/>
      <c r="E87" s="127"/>
      <c r="F87" s="10">
        <v>660</v>
      </c>
      <c r="G87" s="39">
        <v>0</v>
      </c>
      <c r="H87" s="41">
        <f t="shared" si="4"/>
        <v>660</v>
      </c>
    </row>
    <row r="88" spans="1:8" ht="29.25" customHeight="1" x14ac:dyDescent="0.25">
      <c r="A88" s="125" t="s">
        <v>59</v>
      </c>
      <c r="B88" s="126"/>
      <c r="C88" s="126"/>
      <c r="D88" s="126"/>
      <c r="E88" s="127"/>
      <c r="F88" s="10">
        <v>1330</v>
      </c>
      <c r="G88" s="39">
        <v>0</v>
      </c>
      <c r="H88" s="41">
        <f t="shared" si="4"/>
        <v>1330</v>
      </c>
    </row>
    <row r="89" spans="1:8" ht="32.25" customHeight="1" x14ac:dyDescent="0.25">
      <c r="A89" s="125" t="s">
        <v>60</v>
      </c>
      <c r="B89" s="126"/>
      <c r="C89" s="126"/>
      <c r="D89" s="126"/>
      <c r="E89" s="127"/>
      <c r="F89" s="10">
        <v>660</v>
      </c>
      <c r="G89" s="39">
        <v>0</v>
      </c>
      <c r="H89" s="41">
        <f t="shared" si="4"/>
        <v>660</v>
      </c>
    </row>
    <row r="90" spans="1:8" ht="32.25" customHeight="1" x14ac:dyDescent="0.25">
      <c r="A90" s="125" t="s">
        <v>61</v>
      </c>
      <c r="B90" s="126"/>
      <c r="C90" s="126"/>
      <c r="D90" s="126"/>
      <c r="E90" s="127"/>
      <c r="F90" s="10">
        <v>1330</v>
      </c>
      <c r="G90" s="4">
        <v>0</v>
      </c>
      <c r="H90" s="41">
        <f t="shared" si="4"/>
        <v>1330</v>
      </c>
    </row>
    <row r="91" spans="1:8" ht="30.75" customHeight="1" x14ac:dyDescent="0.25">
      <c r="A91" s="125" t="s">
        <v>62</v>
      </c>
      <c r="B91" s="126"/>
      <c r="C91" s="126"/>
      <c r="D91" s="126"/>
      <c r="E91" s="127"/>
      <c r="F91" s="10">
        <v>1990</v>
      </c>
      <c r="G91" s="39">
        <v>0</v>
      </c>
      <c r="H91" s="41">
        <f t="shared" si="4"/>
        <v>1990</v>
      </c>
    </row>
    <row r="92" spans="1:8" ht="29.25" customHeight="1" x14ac:dyDescent="0.25">
      <c r="A92" s="125" t="s">
        <v>63</v>
      </c>
      <c r="B92" s="126"/>
      <c r="C92" s="126"/>
      <c r="D92" s="126"/>
      <c r="E92" s="127"/>
      <c r="F92" s="10">
        <v>1990</v>
      </c>
      <c r="G92" s="39">
        <v>0</v>
      </c>
      <c r="H92" s="41">
        <f t="shared" si="4"/>
        <v>1990</v>
      </c>
    </row>
    <row r="93" spans="1:8" ht="27.75" customHeight="1" x14ac:dyDescent="0.25">
      <c r="A93" s="125" t="s">
        <v>64</v>
      </c>
      <c r="B93" s="126"/>
      <c r="C93" s="126"/>
      <c r="D93" s="126"/>
      <c r="E93" s="127"/>
      <c r="F93" s="11">
        <v>1990</v>
      </c>
      <c r="G93" s="39">
        <v>0</v>
      </c>
      <c r="H93" s="41">
        <f t="shared" si="4"/>
        <v>1990</v>
      </c>
    </row>
    <row r="94" spans="1:8" ht="29.25" customHeight="1" x14ac:dyDescent="0.25">
      <c r="A94" s="144" t="s">
        <v>65</v>
      </c>
      <c r="B94" s="145"/>
      <c r="C94" s="145"/>
      <c r="D94" s="145"/>
      <c r="E94" s="164"/>
      <c r="F94" s="9">
        <v>1990</v>
      </c>
      <c r="G94" s="39">
        <v>0</v>
      </c>
      <c r="H94" s="41">
        <f t="shared" si="4"/>
        <v>1990</v>
      </c>
    </row>
    <row r="95" spans="1:8" ht="34.5" customHeight="1" x14ac:dyDescent="0.25">
      <c r="A95" s="125" t="s">
        <v>66</v>
      </c>
      <c r="B95" s="126"/>
      <c r="C95" s="126"/>
      <c r="D95" s="126"/>
      <c r="E95" s="127"/>
      <c r="F95" s="10">
        <v>1330</v>
      </c>
      <c r="G95" s="39">
        <v>0</v>
      </c>
      <c r="H95" s="41">
        <f t="shared" si="4"/>
        <v>1330</v>
      </c>
    </row>
    <row r="96" spans="1:8" ht="26.25" customHeight="1" x14ac:dyDescent="0.25">
      <c r="A96" s="133" t="s">
        <v>23</v>
      </c>
      <c r="B96" s="134"/>
      <c r="C96" s="134"/>
      <c r="D96" s="134"/>
      <c r="E96" s="135"/>
      <c r="F96" s="68">
        <f>SUM(F77:F95)</f>
        <v>27880</v>
      </c>
      <c r="G96" s="68">
        <f>SUM(G77:G95)</f>
        <v>0</v>
      </c>
      <c r="H96" s="41">
        <f>SUM(H77:H95)</f>
        <v>27880</v>
      </c>
    </row>
    <row r="97" spans="1:8" ht="5.25" customHeight="1" x14ac:dyDescent="0.25">
      <c r="A97" s="37"/>
      <c r="B97" s="37"/>
      <c r="C97" s="37"/>
      <c r="D97" s="37"/>
      <c r="E97" s="47"/>
      <c r="F97" s="47"/>
      <c r="G97" s="47"/>
      <c r="H97" s="47"/>
    </row>
    <row r="98" spans="1:8" ht="24" customHeight="1" x14ac:dyDescent="0.25">
      <c r="A98" s="90" t="s">
        <v>137</v>
      </c>
      <c r="B98" s="91"/>
      <c r="C98" s="91"/>
      <c r="D98" s="91"/>
      <c r="E98" s="91"/>
      <c r="F98" s="91"/>
      <c r="G98" s="91"/>
      <c r="H98" s="92"/>
    </row>
    <row r="99" spans="1:8" ht="25.5" customHeight="1" x14ac:dyDescent="0.25">
      <c r="A99" s="20" t="s">
        <v>77</v>
      </c>
      <c r="B99" s="21"/>
      <c r="C99" s="21"/>
      <c r="D99" s="21"/>
      <c r="E99" s="16"/>
      <c r="F99" s="16"/>
      <c r="G99" s="16"/>
      <c r="H99" s="22"/>
    </row>
    <row r="100" spans="1:8" ht="27.75" customHeight="1" x14ac:dyDescent="0.25">
      <c r="A100" s="7" t="s">
        <v>26</v>
      </c>
      <c r="B100" s="5"/>
      <c r="C100" s="5"/>
      <c r="D100" s="5"/>
      <c r="E100" s="6"/>
      <c r="F100" s="6"/>
      <c r="G100" s="6"/>
      <c r="H100" s="8"/>
    </row>
    <row r="101" spans="1:8" ht="27.75" customHeight="1" x14ac:dyDescent="0.25">
      <c r="A101" s="116" t="s">
        <v>90</v>
      </c>
      <c r="B101" s="117"/>
      <c r="C101" s="117"/>
      <c r="D101" s="117"/>
      <c r="E101" s="4"/>
      <c r="F101" s="4">
        <v>13270</v>
      </c>
      <c r="G101" s="39">
        <v>19480</v>
      </c>
      <c r="H101" s="41">
        <f t="shared" ref="H101" si="5">SUM(F101:G101)</f>
        <v>32750</v>
      </c>
    </row>
    <row r="102" spans="1:8" ht="22.5" customHeight="1" x14ac:dyDescent="0.25">
      <c r="A102" s="116" t="s">
        <v>126</v>
      </c>
      <c r="B102" s="117"/>
      <c r="C102" s="117"/>
      <c r="D102" s="117"/>
      <c r="E102" s="4"/>
      <c r="F102" s="4">
        <v>50000</v>
      </c>
      <c r="G102" s="39">
        <v>-45000</v>
      </c>
      <c r="H102" s="41">
        <f t="shared" ref="H102" si="6">SUM(F102:G102)</f>
        <v>5000</v>
      </c>
    </row>
    <row r="103" spans="1:8" ht="24" customHeight="1" x14ac:dyDescent="0.25">
      <c r="A103" s="133" t="s">
        <v>78</v>
      </c>
      <c r="B103" s="134"/>
      <c r="C103" s="134"/>
      <c r="D103" s="134"/>
      <c r="E103" s="135"/>
      <c r="F103" s="75">
        <f>SUM(F101:F102)</f>
        <v>63270</v>
      </c>
      <c r="G103" s="75">
        <f>SUM(G101:G102)</f>
        <v>-25520</v>
      </c>
      <c r="H103" s="41">
        <f>SUM(H101:H102)</f>
        <v>37750</v>
      </c>
    </row>
    <row r="104" spans="1:8" ht="6" customHeight="1" x14ac:dyDescent="0.25">
      <c r="A104" s="38"/>
      <c r="B104" s="38"/>
      <c r="C104" s="38"/>
      <c r="D104" s="38"/>
      <c r="E104" s="38"/>
      <c r="F104" s="57"/>
      <c r="G104" s="57"/>
      <c r="H104" s="49"/>
    </row>
    <row r="105" spans="1:8" ht="24.75" customHeight="1" x14ac:dyDescent="0.25">
      <c r="A105" s="90" t="s">
        <v>136</v>
      </c>
      <c r="B105" s="91"/>
      <c r="C105" s="91"/>
      <c r="D105" s="91"/>
      <c r="E105" s="91"/>
      <c r="F105" s="91"/>
      <c r="G105" s="91"/>
      <c r="H105" s="92"/>
    </row>
    <row r="106" spans="1:8" ht="25.5" customHeight="1" x14ac:dyDescent="0.25">
      <c r="A106" s="55" t="s">
        <v>86</v>
      </c>
      <c r="B106" s="56"/>
      <c r="C106" s="56"/>
      <c r="D106" s="56"/>
      <c r="E106" s="61"/>
      <c r="F106" s="61"/>
      <c r="G106" s="61"/>
      <c r="H106" s="62"/>
    </row>
    <row r="107" spans="1:8" ht="25.5" customHeight="1" x14ac:dyDescent="0.25">
      <c r="A107" s="7" t="s">
        <v>119</v>
      </c>
      <c r="B107" s="5"/>
      <c r="C107" s="5"/>
      <c r="D107" s="5"/>
      <c r="E107" s="6"/>
      <c r="F107" s="6"/>
      <c r="G107" s="6"/>
      <c r="H107" s="8"/>
    </row>
    <row r="108" spans="1:8" ht="27.75" customHeight="1" x14ac:dyDescent="0.25">
      <c r="A108" s="7" t="s">
        <v>26</v>
      </c>
      <c r="B108" s="5"/>
      <c r="C108" s="5"/>
      <c r="D108" s="5"/>
      <c r="E108" s="6"/>
      <c r="F108" s="6"/>
      <c r="G108" s="6"/>
      <c r="H108" s="8"/>
    </row>
    <row r="109" spans="1:8" ht="27.75" customHeight="1" x14ac:dyDescent="0.25">
      <c r="A109" s="113" t="s">
        <v>88</v>
      </c>
      <c r="B109" s="114"/>
      <c r="C109" s="114"/>
      <c r="D109" s="114"/>
      <c r="E109" s="114"/>
      <c r="F109" s="114"/>
      <c r="G109" s="114"/>
      <c r="H109" s="115"/>
    </row>
    <row r="110" spans="1:8" ht="27.75" customHeight="1" x14ac:dyDescent="0.25">
      <c r="A110" s="78" t="s">
        <v>100</v>
      </c>
      <c r="B110" s="76"/>
      <c r="C110" s="76"/>
      <c r="D110" s="76"/>
      <c r="E110" s="77"/>
      <c r="F110" s="79">
        <v>6600</v>
      </c>
      <c r="G110" s="39">
        <v>0</v>
      </c>
      <c r="H110" s="41">
        <f>SUM(F110,G110)</f>
        <v>6600</v>
      </c>
    </row>
    <row r="111" spans="1:8" ht="27.75" customHeight="1" x14ac:dyDescent="0.25">
      <c r="A111" s="116" t="s">
        <v>45</v>
      </c>
      <c r="B111" s="117"/>
      <c r="C111" s="117"/>
      <c r="D111" s="117"/>
      <c r="E111" s="4"/>
      <c r="F111" s="4">
        <v>26550</v>
      </c>
      <c r="G111" s="39">
        <v>0</v>
      </c>
      <c r="H111" s="41">
        <f>SUM(F111:G111)</f>
        <v>26550</v>
      </c>
    </row>
    <row r="112" spans="1:8" ht="27.75" customHeight="1" x14ac:dyDescent="0.25">
      <c r="A112" s="72" t="s">
        <v>120</v>
      </c>
      <c r="B112" s="85"/>
      <c r="C112" s="85"/>
      <c r="D112" s="85"/>
      <c r="E112" s="86"/>
      <c r="F112" s="87">
        <v>6400</v>
      </c>
      <c r="G112" s="4">
        <v>0</v>
      </c>
      <c r="H112" s="42">
        <f>SUM(F112:G112)</f>
        <v>6400</v>
      </c>
    </row>
    <row r="113" spans="1:8" ht="24" customHeight="1" x14ac:dyDescent="0.25">
      <c r="A113" s="133" t="s">
        <v>87</v>
      </c>
      <c r="B113" s="134"/>
      <c r="C113" s="134"/>
      <c r="D113" s="134"/>
      <c r="E113" s="135"/>
      <c r="F113" s="68">
        <f>SUM(F110:F112)</f>
        <v>39550</v>
      </c>
      <c r="G113" s="68">
        <f>SUM(G110:G112)</f>
        <v>0</v>
      </c>
      <c r="H113" s="41">
        <f>SUM(H110:H112)</f>
        <v>39550</v>
      </c>
    </row>
    <row r="114" spans="1:8" ht="6.75" customHeight="1" x14ac:dyDescent="0.25">
      <c r="A114" s="38"/>
      <c r="B114" s="38"/>
      <c r="C114" s="38"/>
      <c r="D114" s="38"/>
      <c r="E114" s="38"/>
      <c r="F114" s="57"/>
      <c r="G114" s="57"/>
      <c r="H114" s="49"/>
    </row>
    <row r="115" spans="1:8" ht="24.75" customHeight="1" x14ac:dyDescent="0.25">
      <c r="A115" s="90" t="s">
        <v>136</v>
      </c>
      <c r="B115" s="91"/>
      <c r="C115" s="91"/>
      <c r="D115" s="91"/>
      <c r="E115" s="91"/>
      <c r="F115" s="91"/>
      <c r="G115" s="91"/>
      <c r="H115" s="92"/>
    </row>
    <row r="116" spans="1:8" ht="25.5" customHeight="1" x14ac:dyDescent="0.25">
      <c r="A116" s="55" t="s">
        <v>24</v>
      </c>
      <c r="B116" s="56"/>
      <c r="C116" s="56"/>
      <c r="D116" s="56"/>
      <c r="E116" s="61"/>
      <c r="F116" s="61"/>
      <c r="G116" s="61"/>
      <c r="H116" s="62"/>
    </row>
    <row r="117" spans="1:8" ht="24" customHeight="1" x14ac:dyDescent="0.25">
      <c r="A117" s="7" t="s">
        <v>26</v>
      </c>
      <c r="B117" s="5"/>
      <c r="C117" s="5"/>
      <c r="D117" s="5"/>
      <c r="E117" s="6"/>
      <c r="F117" s="6"/>
      <c r="G117" s="6"/>
      <c r="H117" s="8"/>
    </row>
    <row r="118" spans="1:8" ht="21.75" customHeight="1" x14ac:dyDescent="0.25">
      <c r="A118" s="113" t="s">
        <v>88</v>
      </c>
      <c r="B118" s="114"/>
      <c r="C118" s="114"/>
      <c r="D118" s="114"/>
      <c r="E118" s="114"/>
      <c r="F118" s="114"/>
      <c r="G118" s="114"/>
      <c r="H118" s="115"/>
    </row>
    <row r="119" spans="1:8" ht="22.5" customHeight="1" x14ac:dyDescent="0.25">
      <c r="A119" s="116" t="s">
        <v>81</v>
      </c>
      <c r="B119" s="117"/>
      <c r="C119" s="117"/>
      <c r="D119" s="117"/>
      <c r="E119" s="4"/>
      <c r="F119" s="4">
        <v>180000</v>
      </c>
      <c r="G119" s="39">
        <v>10000</v>
      </c>
      <c r="H119" s="41">
        <f t="shared" ref="H119:H125" si="7">SUM(F119:G119)</f>
        <v>190000</v>
      </c>
    </row>
    <row r="120" spans="1:8" ht="21" customHeight="1" x14ac:dyDescent="0.25">
      <c r="A120" s="116" t="s">
        <v>67</v>
      </c>
      <c r="B120" s="117"/>
      <c r="C120" s="117"/>
      <c r="D120" s="117"/>
      <c r="E120" s="4"/>
      <c r="F120" s="4">
        <v>53000</v>
      </c>
      <c r="G120" s="4">
        <v>15000</v>
      </c>
      <c r="H120" s="42">
        <f t="shared" si="7"/>
        <v>68000</v>
      </c>
    </row>
    <row r="121" spans="1:8" ht="19.5" customHeight="1" x14ac:dyDescent="0.25">
      <c r="A121" s="116" t="s">
        <v>68</v>
      </c>
      <c r="B121" s="117"/>
      <c r="C121" s="117"/>
      <c r="D121" s="117"/>
      <c r="E121" s="4"/>
      <c r="F121" s="4">
        <v>60000</v>
      </c>
      <c r="G121" s="39">
        <v>-20000</v>
      </c>
      <c r="H121" s="41">
        <f t="shared" si="7"/>
        <v>40000</v>
      </c>
    </row>
    <row r="122" spans="1:8" ht="24" customHeight="1" x14ac:dyDescent="0.25">
      <c r="A122" s="116" t="s">
        <v>69</v>
      </c>
      <c r="B122" s="117"/>
      <c r="C122" s="117"/>
      <c r="D122" s="117"/>
      <c r="E122" s="4"/>
      <c r="F122" s="4">
        <v>25000</v>
      </c>
      <c r="G122" s="39">
        <v>0</v>
      </c>
      <c r="H122" s="41">
        <f t="shared" si="7"/>
        <v>25000</v>
      </c>
    </row>
    <row r="123" spans="1:8" ht="21" customHeight="1" x14ac:dyDescent="0.25">
      <c r="A123" s="116" t="s">
        <v>70</v>
      </c>
      <c r="B123" s="117"/>
      <c r="C123" s="117"/>
      <c r="D123" s="117"/>
      <c r="E123" s="4"/>
      <c r="F123" s="4">
        <v>16000</v>
      </c>
      <c r="G123" s="39">
        <v>0</v>
      </c>
      <c r="H123" s="41">
        <f t="shared" si="7"/>
        <v>16000</v>
      </c>
    </row>
    <row r="124" spans="1:8" ht="21" customHeight="1" x14ac:dyDescent="0.25">
      <c r="A124" s="116" t="s">
        <v>121</v>
      </c>
      <c r="B124" s="117"/>
      <c r="C124" s="117"/>
      <c r="D124" s="117"/>
      <c r="E124" s="4"/>
      <c r="F124" s="4">
        <v>35000</v>
      </c>
      <c r="G124" s="39">
        <v>5000</v>
      </c>
      <c r="H124" s="41">
        <f t="shared" si="7"/>
        <v>40000</v>
      </c>
    </row>
    <row r="125" spans="1:8" ht="21" customHeight="1" x14ac:dyDescent="0.25">
      <c r="A125" s="116" t="s">
        <v>71</v>
      </c>
      <c r="B125" s="117"/>
      <c r="C125" s="117"/>
      <c r="D125" s="117"/>
      <c r="E125" s="4"/>
      <c r="F125" s="4">
        <v>21500</v>
      </c>
      <c r="G125" s="39">
        <v>0</v>
      </c>
      <c r="H125" s="41">
        <f t="shared" si="7"/>
        <v>21500</v>
      </c>
    </row>
    <row r="126" spans="1:8" ht="24" customHeight="1" x14ac:dyDescent="0.25">
      <c r="A126" s="131" t="s">
        <v>11</v>
      </c>
      <c r="B126" s="132"/>
      <c r="C126" s="132"/>
      <c r="D126" s="132"/>
      <c r="E126" s="44"/>
      <c r="F126" s="44">
        <f>SUM(F119:F125)</f>
        <v>390500</v>
      </c>
      <c r="G126" s="44">
        <f>SUM(G119:G125)</f>
        <v>10000</v>
      </c>
      <c r="H126" s="44">
        <f>SUM(H119:H125)</f>
        <v>400500</v>
      </c>
    </row>
    <row r="127" spans="1:8" ht="6" customHeight="1" x14ac:dyDescent="0.25">
      <c r="A127" s="110"/>
      <c r="B127" s="110"/>
      <c r="C127" s="110"/>
      <c r="D127" s="110"/>
      <c r="E127" s="110"/>
      <c r="F127" s="110"/>
      <c r="G127" s="110"/>
      <c r="H127" s="110"/>
    </row>
    <row r="128" spans="1:8" ht="22.5" customHeight="1" x14ac:dyDescent="0.25">
      <c r="A128" s="90" t="s">
        <v>127</v>
      </c>
      <c r="B128" s="91"/>
      <c r="C128" s="91"/>
      <c r="D128" s="91"/>
      <c r="E128" s="91"/>
      <c r="F128" s="91"/>
      <c r="G128" s="91"/>
      <c r="H128" s="92"/>
    </row>
    <row r="129" spans="1:8" ht="26.25" customHeight="1" x14ac:dyDescent="0.25">
      <c r="A129" s="20" t="s">
        <v>101</v>
      </c>
      <c r="B129" s="21"/>
      <c r="C129" s="21"/>
      <c r="D129" s="21"/>
      <c r="E129" s="16"/>
      <c r="F129" s="16"/>
      <c r="G129" s="16"/>
      <c r="H129" s="22"/>
    </row>
    <row r="130" spans="1:8" ht="26.25" customHeight="1" x14ac:dyDescent="0.25">
      <c r="A130" s="7" t="s">
        <v>115</v>
      </c>
      <c r="B130" s="5"/>
      <c r="C130" s="5"/>
      <c r="D130" s="5"/>
      <c r="E130" s="6"/>
      <c r="F130" s="6"/>
      <c r="G130" s="6"/>
      <c r="H130" s="8"/>
    </row>
    <row r="131" spans="1:8" ht="34.5" customHeight="1" x14ac:dyDescent="0.25">
      <c r="A131" s="125" t="s">
        <v>102</v>
      </c>
      <c r="B131" s="126"/>
      <c r="C131" s="126"/>
      <c r="D131" s="126"/>
      <c r="E131" s="4"/>
      <c r="F131" s="4">
        <v>20000</v>
      </c>
      <c r="G131" s="4">
        <v>-13000</v>
      </c>
      <c r="H131" s="44">
        <f>SUM(F131:G131)</f>
        <v>7000</v>
      </c>
    </row>
    <row r="132" spans="1:8" ht="27" customHeight="1" x14ac:dyDescent="0.25">
      <c r="A132" s="128" t="s">
        <v>102</v>
      </c>
      <c r="B132" s="129"/>
      <c r="C132" s="129"/>
      <c r="D132" s="129"/>
      <c r="E132" s="67"/>
      <c r="F132" s="67">
        <f>SUM(F131)</f>
        <v>20000</v>
      </c>
      <c r="G132" s="67">
        <f>SUM(G131)</f>
        <v>-13000</v>
      </c>
      <c r="H132" s="67">
        <f>SUM(H131)</f>
        <v>7000</v>
      </c>
    </row>
    <row r="133" spans="1:8" ht="4.5" customHeight="1" x14ac:dyDescent="0.25">
      <c r="A133" s="37"/>
      <c r="B133" s="37"/>
      <c r="C133" s="37"/>
      <c r="D133" s="37"/>
      <c r="E133" s="47"/>
      <c r="F133" s="47"/>
      <c r="G133" s="47"/>
      <c r="H133" s="47"/>
    </row>
    <row r="134" spans="1:8" ht="23.25" customHeight="1" x14ac:dyDescent="0.25">
      <c r="A134" s="90" t="s">
        <v>136</v>
      </c>
      <c r="B134" s="91"/>
      <c r="C134" s="91"/>
      <c r="D134" s="91"/>
      <c r="E134" s="91"/>
      <c r="F134" s="91"/>
      <c r="G134" s="91"/>
      <c r="H134" s="92"/>
    </row>
    <row r="135" spans="1:8" ht="26.25" customHeight="1" x14ac:dyDescent="0.25">
      <c r="A135" s="118" t="s">
        <v>103</v>
      </c>
      <c r="B135" s="119"/>
      <c r="C135" s="119"/>
      <c r="D135" s="119"/>
      <c r="E135" s="119"/>
      <c r="F135" s="119"/>
      <c r="G135" s="119"/>
      <c r="H135" s="120"/>
    </row>
    <row r="136" spans="1:8" ht="21.75" customHeight="1" x14ac:dyDescent="0.25">
      <c r="A136" s="113" t="s">
        <v>95</v>
      </c>
      <c r="B136" s="114"/>
      <c r="C136" s="114"/>
      <c r="D136" s="114"/>
      <c r="E136" s="114"/>
      <c r="F136" s="114"/>
      <c r="G136" s="114"/>
      <c r="H136" s="115"/>
    </row>
    <row r="137" spans="1:8" ht="23.25" customHeight="1" x14ac:dyDescent="0.25">
      <c r="A137" s="116" t="s">
        <v>94</v>
      </c>
      <c r="B137" s="117"/>
      <c r="C137" s="117"/>
      <c r="D137" s="117"/>
      <c r="E137" s="4"/>
      <c r="F137" s="4">
        <v>20000</v>
      </c>
      <c r="G137" s="39">
        <v>-15000</v>
      </c>
      <c r="H137" s="41">
        <f t="shared" ref="H137" si="8">SUM(F137:G137)</f>
        <v>5000</v>
      </c>
    </row>
    <row r="138" spans="1:8" ht="22.5" customHeight="1" x14ac:dyDescent="0.25">
      <c r="A138" s="128" t="s">
        <v>106</v>
      </c>
      <c r="B138" s="129"/>
      <c r="C138" s="129"/>
      <c r="D138" s="129"/>
      <c r="E138" s="67"/>
      <c r="F138" s="67">
        <f>SUM(F137:F137)</f>
        <v>20000</v>
      </c>
      <c r="G138" s="67">
        <f>SUM(G137:G137)</f>
        <v>-15000</v>
      </c>
      <c r="H138" s="67">
        <f>SUM(H137:H137)</f>
        <v>5000</v>
      </c>
    </row>
    <row r="139" spans="1:8" ht="3.75" customHeight="1" x14ac:dyDescent="0.25">
      <c r="A139" s="37"/>
      <c r="B139" s="37"/>
      <c r="C139" s="37"/>
      <c r="D139" s="37"/>
      <c r="E139" s="47"/>
      <c r="F139" s="47"/>
      <c r="G139" s="47"/>
      <c r="H139" s="47"/>
    </row>
    <row r="140" spans="1:8" ht="23.25" customHeight="1" x14ac:dyDescent="0.25">
      <c r="A140" s="90" t="s">
        <v>136</v>
      </c>
      <c r="B140" s="91"/>
      <c r="C140" s="91"/>
      <c r="D140" s="91"/>
      <c r="E140" s="91"/>
      <c r="F140" s="91"/>
      <c r="G140" s="91"/>
      <c r="H140" s="92"/>
    </row>
    <row r="141" spans="1:8" ht="22.5" customHeight="1" x14ac:dyDescent="0.25">
      <c r="A141" s="118" t="s">
        <v>104</v>
      </c>
      <c r="B141" s="119"/>
      <c r="C141" s="119"/>
      <c r="D141" s="119"/>
      <c r="E141" s="119"/>
      <c r="F141" s="119"/>
      <c r="G141" s="119"/>
      <c r="H141" s="120"/>
    </row>
    <row r="142" spans="1:8" ht="22.5" customHeight="1" x14ac:dyDescent="0.25">
      <c r="A142" s="113" t="s">
        <v>80</v>
      </c>
      <c r="B142" s="114"/>
      <c r="C142" s="114"/>
      <c r="D142" s="114"/>
      <c r="E142" s="114"/>
      <c r="F142" s="114"/>
      <c r="G142" s="114"/>
      <c r="H142" s="115"/>
    </row>
    <row r="143" spans="1:8" ht="22.5" customHeight="1" x14ac:dyDescent="0.25">
      <c r="A143" s="116" t="s">
        <v>105</v>
      </c>
      <c r="B143" s="117"/>
      <c r="C143" s="117"/>
      <c r="D143" s="117"/>
      <c r="E143" s="4"/>
      <c r="F143" s="4">
        <v>26000</v>
      </c>
      <c r="G143" s="4">
        <v>-26000</v>
      </c>
      <c r="H143" s="41">
        <f>SUM(F143,G143)</f>
        <v>0</v>
      </c>
    </row>
    <row r="144" spans="1:8" ht="22.5" customHeight="1" x14ac:dyDescent="0.25">
      <c r="A144" s="131" t="s">
        <v>107</v>
      </c>
      <c r="B144" s="132"/>
      <c r="C144" s="132"/>
      <c r="D144" s="132"/>
      <c r="E144" s="44"/>
      <c r="F144" s="44">
        <f>SUM(F143)</f>
        <v>26000</v>
      </c>
      <c r="G144" s="44">
        <f>SUM(G143)</f>
        <v>-26000</v>
      </c>
      <c r="H144" s="44">
        <f>SUM(H143)</f>
        <v>0</v>
      </c>
    </row>
    <row r="145" spans="1:8" ht="6" customHeight="1" x14ac:dyDescent="0.25">
      <c r="A145" s="110"/>
      <c r="B145" s="110"/>
      <c r="C145" s="110"/>
      <c r="D145" s="110"/>
      <c r="E145" s="110"/>
      <c r="F145" s="110"/>
      <c r="G145" s="110"/>
      <c r="H145" s="110"/>
    </row>
    <row r="146" spans="1:8" ht="23.25" customHeight="1" x14ac:dyDescent="0.25">
      <c r="A146" s="90" t="s">
        <v>129</v>
      </c>
      <c r="B146" s="91"/>
      <c r="C146" s="91"/>
      <c r="D146" s="91"/>
      <c r="E146" s="91"/>
      <c r="F146" s="91"/>
      <c r="G146" s="91"/>
      <c r="H146" s="92"/>
    </row>
    <row r="147" spans="1:8" ht="22.5" customHeight="1" x14ac:dyDescent="0.25">
      <c r="A147" s="121" t="s">
        <v>108</v>
      </c>
      <c r="B147" s="122"/>
      <c r="C147" s="122"/>
      <c r="D147" s="122"/>
      <c r="E147" s="122"/>
      <c r="F147" s="122"/>
      <c r="G147" s="122"/>
      <c r="H147" s="123"/>
    </row>
    <row r="148" spans="1:8" ht="22.5" customHeight="1" x14ac:dyDescent="0.25">
      <c r="A148" s="113" t="s">
        <v>122</v>
      </c>
      <c r="B148" s="114"/>
      <c r="C148" s="114"/>
      <c r="D148" s="114"/>
      <c r="E148" s="114"/>
      <c r="F148" s="114"/>
      <c r="G148" s="114"/>
      <c r="H148" s="115"/>
    </row>
    <row r="149" spans="1:8" ht="22.5" customHeight="1" x14ac:dyDescent="0.25">
      <c r="A149" s="116" t="s">
        <v>75</v>
      </c>
      <c r="B149" s="117"/>
      <c r="C149" s="117"/>
      <c r="D149" s="117"/>
      <c r="E149" s="4"/>
      <c r="F149" s="4">
        <v>161040</v>
      </c>
      <c r="G149" s="4">
        <v>-121040</v>
      </c>
      <c r="H149" s="42">
        <f>SUM(F149,G149)</f>
        <v>40000</v>
      </c>
    </row>
    <row r="150" spans="1:8" ht="22.5" customHeight="1" x14ac:dyDescent="0.25">
      <c r="A150" s="131" t="s">
        <v>75</v>
      </c>
      <c r="B150" s="132"/>
      <c r="C150" s="132"/>
      <c r="D150" s="163"/>
      <c r="E150" s="67"/>
      <c r="F150" s="67">
        <f>SUM(F149)</f>
        <v>161040</v>
      </c>
      <c r="G150" s="67">
        <f>SUM(G149)</f>
        <v>-121040</v>
      </c>
      <c r="H150" s="67">
        <f>SUM(H149)</f>
        <v>40000</v>
      </c>
    </row>
    <row r="151" spans="1:8" ht="4.5" customHeight="1" x14ac:dyDescent="0.25">
      <c r="A151" s="72"/>
      <c r="B151" s="37"/>
      <c r="C151" s="37"/>
      <c r="D151" s="37"/>
      <c r="E151" s="4"/>
      <c r="F151" s="4"/>
      <c r="G151" s="4"/>
      <c r="H151" s="72"/>
    </row>
    <row r="152" spans="1:8" ht="21.75" customHeight="1" x14ac:dyDescent="0.25">
      <c r="A152" s="90" t="s">
        <v>133</v>
      </c>
      <c r="B152" s="91"/>
      <c r="C152" s="91"/>
      <c r="D152" s="91"/>
      <c r="E152" s="91"/>
      <c r="F152" s="91"/>
      <c r="G152" s="91"/>
      <c r="H152" s="92"/>
    </row>
    <row r="153" spans="1:8" ht="21.75" customHeight="1" x14ac:dyDescent="0.25">
      <c r="A153" s="118" t="s">
        <v>109</v>
      </c>
      <c r="B153" s="119"/>
      <c r="C153" s="119"/>
      <c r="D153" s="119"/>
      <c r="E153" s="119"/>
      <c r="F153" s="119"/>
      <c r="G153" s="119"/>
      <c r="H153" s="120"/>
    </row>
    <row r="154" spans="1:8" ht="21.75" customHeight="1" x14ac:dyDescent="0.25">
      <c r="A154" s="113" t="s">
        <v>88</v>
      </c>
      <c r="B154" s="114"/>
      <c r="C154" s="114"/>
      <c r="D154" s="114"/>
      <c r="E154" s="114"/>
      <c r="F154" s="114"/>
      <c r="G154" s="114"/>
      <c r="H154" s="115"/>
    </row>
    <row r="155" spans="1:8" ht="21.75" customHeight="1" x14ac:dyDescent="0.25">
      <c r="A155" s="116" t="s">
        <v>110</v>
      </c>
      <c r="B155" s="117"/>
      <c r="C155" s="117"/>
      <c r="D155" s="117"/>
      <c r="E155" s="4"/>
      <c r="F155" s="4">
        <v>101900</v>
      </c>
      <c r="G155" s="27">
        <v>0</v>
      </c>
      <c r="H155" s="42">
        <f>SUM(F155,G155)</f>
        <v>101900</v>
      </c>
    </row>
    <row r="156" spans="1:8" ht="21.75" customHeight="1" x14ac:dyDescent="0.25">
      <c r="A156" s="128" t="s">
        <v>111</v>
      </c>
      <c r="B156" s="129"/>
      <c r="C156" s="129"/>
      <c r="D156" s="129"/>
      <c r="E156" s="67"/>
      <c r="F156" s="67">
        <f>SUM(F155)</f>
        <v>101900</v>
      </c>
      <c r="G156" s="67">
        <f>SUM(G155)</f>
        <v>0</v>
      </c>
      <c r="H156" s="67">
        <f>SUM(H155)</f>
        <v>101900</v>
      </c>
    </row>
    <row r="157" spans="1:8" ht="7.5" customHeight="1" x14ac:dyDescent="0.25">
      <c r="A157" s="117"/>
      <c r="B157" s="117"/>
      <c r="C157" s="117"/>
      <c r="D157" s="117"/>
      <c r="E157" s="47"/>
      <c r="F157" s="47"/>
      <c r="G157" s="47"/>
      <c r="H157" s="37"/>
    </row>
    <row r="158" spans="1:8" ht="24.75" customHeight="1" x14ac:dyDescent="0.25">
      <c r="A158" s="90" t="s">
        <v>133</v>
      </c>
      <c r="B158" s="91"/>
      <c r="C158" s="91"/>
      <c r="D158" s="91"/>
      <c r="E158" s="91"/>
      <c r="F158" s="91"/>
      <c r="G158" s="91"/>
      <c r="H158" s="92"/>
    </row>
    <row r="159" spans="1:8" ht="25.5" customHeight="1" x14ac:dyDescent="0.25">
      <c r="A159" s="118" t="s">
        <v>112</v>
      </c>
      <c r="B159" s="119"/>
      <c r="C159" s="119"/>
      <c r="D159" s="119"/>
      <c r="E159" s="119"/>
      <c r="F159" s="119"/>
      <c r="G159" s="119"/>
      <c r="H159" s="120"/>
    </row>
    <row r="160" spans="1:8" ht="25.5" customHeight="1" x14ac:dyDescent="0.25">
      <c r="A160" s="113" t="s">
        <v>88</v>
      </c>
      <c r="B160" s="114"/>
      <c r="C160" s="114"/>
      <c r="D160" s="114"/>
      <c r="E160" s="114"/>
      <c r="F160" s="114"/>
      <c r="G160" s="114"/>
      <c r="H160" s="115"/>
    </row>
    <row r="161" spans="1:8" ht="25.5" customHeight="1" x14ac:dyDescent="0.25">
      <c r="A161" s="82" t="s">
        <v>74</v>
      </c>
      <c r="B161" s="83"/>
      <c r="C161" s="83"/>
      <c r="D161" s="83"/>
      <c r="E161" s="83"/>
      <c r="F161" s="83"/>
      <c r="G161" s="83"/>
      <c r="H161" s="84"/>
    </row>
    <row r="162" spans="1:8" ht="28.5" customHeight="1" x14ac:dyDescent="0.25">
      <c r="A162" s="125" t="s">
        <v>113</v>
      </c>
      <c r="B162" s="126"/>
      <c r="C162" s="126"/>
      <c r="D162" s="126"/>
      <c r="E162" s="4"/>
      <c r="F162" s="4">
        <v>56000</v>
      </c>
      <c r="G162" s="27">
        <v>-45700</v>
      </c>
      <c r="H162" s="42">
        <f>SUM(F162,G162)</f>
        <v>10300</v>
      </c>
    </row>
    <row r="163" spans="1:8" ht="28.5" customHeight="1" x14ac:dyDescent="0.25">
      <c r="A163" s="131" t="s">
        <v>114</v>
      </c>
      <c r="B163" s="132"/>
      <c r="C163" s="132"/>
      <c r="D163" s="163"/>
      <c r="E163" s="67"/>
      <c r="F163" s="44">
        <f>SUM(F162)</f>
        <v>56000</v>
      </c>
      <c r="G163" s="44">
        <f>SUM(G162)</f>
        <v>-45700</v>
      </c>
      <c r="H163" s="44">
        <f>SUM(H162)</f>
        <v>10300</v>
      </c>
    </row>
    <row r="164" spans="1:8" ht="5.25" customHeight="1" x14ac:dyDescent="0.25">
      <c r="A164" s="116"/>
      <c r="B164" s="117"/>
      <c r="C164" s="117"/>
      <c r="D164" s="117"/>
      <c r="E164" s="116"/>
      <c r="F164" s="117"/>
      <c r="G164" s="117"/>
      <c r="H164" s="117"/>
    </row>
    <row r="165" spans="1:8" ht="23.25" customHeight="1" x14ac:dyDescent="0.25">
      <c r="A165" s="90" t="s">
        <v>133</v>
      </c>
      <c r="B165" s="91"/>
      <c r="C165" s="91"/>
      <c r="D165" s="91"/>
      <c r="E165" s="91"/>
      <c r="F165" s="91"/>
      <c r="G165" s="91"/>
      <c r="H165" s="92"/>
    </row>
    <row r="166" spans="1:8" ht="26.25" customHeight="1" x14ac:dyDescent="0.25">
      <c r="A166" s="118" t="s">
        <v>96</v>
      </c>
      <c r="B166" s="119"/>
      <c r="C166" s="119"/>
      <c r="D166" s="119"/>
      <c r="E166" s="119"/>
      <c r="F166" s="119"/>
      <c r="G166" s="119"/>
      <c r="H166" s="120"/>
    </row>
    <row r="167" spans="1:8" ht="21.75" customHeight="1" x14ac:dyDescent="0.25">
      <c r="A167" s="113" t="s">
        <v>95</v>
      </c>
      <c r="B167" s="114"/>
      <c r="C167" s="114"/>
      <c r="D167" s="114"/>
      <c r="E167" s="114"/>
      <c r="F167" s="114"/>
      <c r="G167" s="114"/>
      <c r="H167" s="115"/>
    </row>
    <row r="168" spans="1:8" ht="21.75" customHeight="1" x14ac:dyDescent="0.25">
      <c r="A168" s="113" t="s">
        <v>74</v>
      </c>
      <c r="B168" s="114"/>
      <c r="C168" s="114"/>
      <c r="D168" s="114"/>
      <c r="E168" s="114"/>
      <c r="F168" s="114"/>
      <c r="G168" s="114"/>
      <c r="H168" s="115"/>
    </row>
    <row r="169" spans="1:8" ht="23.25" customHeight="1" x14ac:dyDescent="0.25">
      <c r="A169" s="116" t="s">
        <v>97</v>
      </c>
      <c r="B169" s="117"/>
      <c r="C169" s="117"/>
      <c r="D169" s="117"/>
      <c r="E169" s="4"/>
      <c r="F169" s="4">
        <v>26600</v>
      </c>
      <c r="G169" s="4">
        <v>-5200</v>
      </c>
      <c r="H169" s="42">
        <f t="shared" ref="H169" si="9">SUM(F169:G169)</f>
        <v>21400</v>
      </c>
    </row>
    <row r="170" spans="1:8" ht="22.5" customHeight="1" thickBot="1" x14ac:dyDescent="0.3">
      <c r="A170" s="111" t="s">
        <v>97</v>
      </c>
      <c r="B170" s="112"/>
      <c r="C170" s="112"/>
      <c r="D170" s="112"/>
      <c r="E170" s="70"/>
      <c r="F170" s="70">
        <f>SUM(F169:F169)</f>
        <v>26600</v>
      </c>
      <c r="G170" s="70">
        <f>SUM(G169:G169)</f>
        <v>-5200</v>
      </c>
      <c r="H170" s="70">
        <f>SUM(H169:H169)</f>
        <v>21400</v>
      </c>
    </row>
    <row r="171" spans="1:8" ht="27.75" customHeight="1" thickTop="1" x14ac:dyDescent="0.25">
      <c r="A171" s="108" t="s">
        <v>25</v>
      </c>
      <c r="B171" s="109"/>
      <c r="C171" s="109"/>
      <c r="D171" s="109"/>
      <c r="E171" s="69"/>
      <c r="F171" s="88">
        <f>SUM(F15,F30,F41,F53,F64,F72,F96,F103,F113,F126,F132,F138,F144,F150,F156,F163,F170)</f>
        <v>2446070</v>
      </c>
      <c r="G171" s="69"/>
      <c r="H171" s="80">
        <f>SUM(H15,H30,H41,H53,H64,H72,H96,H103,H113,H126,H132,H138,H144,H150,H156,H163,H170)</f>
        <v>2611480</v>
      </c>
    </row>
    <row r="172" spans="1:8" ht="12" customHeight="1" x14ac:dyDescent="0.25">
      <c r="H172" s="23"/>
    </row>
    <row r="173" spans="1:8" ht="15" customHeight="1" x14ac:dyDescent="0.25">
      <c r="A173" s="110" t="s">
        <v>1</v>
      </c>
      <c r="B173" s="110"/>
      <c r="C173" s="110"/>
      <c r="D173" s="110"/>
      <c r="E173" s="110"/>
      <c r="F173" s="110"/>
      <c r="G173" s="110"/>
      <c r="H173" s="110"/>
    </row>
    <row r="174" spans="1:8" ht="54.75" customHeight="1" thickBot="1" x14ac:dyDescent="0.3">
      <c r="A174" s="138" t="s">
        <v>152</v>
      </c>
      <c r="B174" s="138"/>
      <c r="C174" s="138"/>
      <c r="D174" s="138"/>
      <c r="E174" s="138"/>
      <c r="F174" s="138"/>
      <c r="G174" s="138"/>
      <c r="H174" s="138"/>
    </row>
    <row r="175" spans="1:8" ht="23.25" customHeight="1" x14ac:dyDescent="0.25">
      <c r="A175" s="166" t="s">
        <v>9</v>
      </c>
      <c r="B175" s="167"/>
      <c r="C175" s="167"/>
      <c r="D175" s="167"/>
      <c r="E175" s="167"/>
      <c r="F175" s="167"/>
      <c r="G175" s="167"/>
      <c r="H175" s="32">
        <v>1517500</v>
      </c>
    </row>
    <row r="176" spans="1:8" ht="24" customHeight="1" x14ac:dyDescent="0.25">
      <c r="A176" s="105" t="s">
        <v>82</v>
      </c>
      <c r="B176" s="106"/>
      <c r="C176" s="106"/>
      <c r="D176" s="106"/>
      <c r="E176" s="106"/>
      <c r="F176" s="106"/>
      <c r="G176" s="107"/>
      <c r="H176" s="33">
        <v>40210</v>
      </c>
    </row>
    <row r="177" spans="1:8" ht="24" customHeight="1" x14ac:dyDescent="0.25">
      <c r="A177" s="103" t="s">
        <v>123</v>
      </c>
      <c r="B177" s="104"/>
      <c r="C177" s="104"/>
      <c r="D177" s="104"/>
      <c r="E177" s="104"/>
      <c r="F177" s="104"/>
      <c r="G177" s="104"/>
      <c r="H177" s="33">
        <v>820820</v>
      </c>
    </row>
    <row r="178" spans="1:8" ht="24" customHeight="1" x14ac:dyDescent="0.25">
      <c r="A178" s="105" t="s">
        <v>79</v>
      </c>
      <c r="B178" s="106"/>
      <c r="C178" s="106"/>
      <c r="D178" s="106"/>
      <c r="E178" s="106"/>
      <c r="F178" s="106"/>
      <c r="G178" s="107"/>
      <c r="H178" s="34">
        <v>10300</v>
      </c>
    </row>
    <row r="179" spans="1:8" ht="24" customHeight="1" x14ac:dyDescent="0.25">
      <c r="A179" s="105" t="s">
        <v>116</v>
      </c>
      <c r="B179" s="106"/>
      <c r="C179" s="106"/>
      <c r="D179" s="106"/>
      <c r="E179" s="106"/>
      <c r="F179" s="106"/>
      <c r="G179" s="107"/>
      <c r="H179" s="35">
        <v>7000</v>
      </c>
    </row>
    <row r="180" spans="1:8" ht="24" customHeight="1" x14ac:dyDescent="0.25">
      <c r="A180" s="105" t="s">
        <v>73</v>
      </c>
      <c r="B180" s="106"/>
      <c r="C180" s="106"/>
      <c r="D180" s="106"/>
      <c r="E180" s="106"/>
      <c r="F180" s="106"/>
      <c r="G180" s="107"/>
      <c r="H180" s="35">
        <v>169250</v>
      </c>
    </row>
    <row r="181" spans="1:8" ht="21.75" customHeight="1" x14ac:dyDescent="0.25">
      <c r="A181" s="105" t="s">
        <v>124</v>
      </c>
      <c r="B181" s="106"/>
      <c r="C181" s="106"/>
      <c r="D181" s="106"/>
      <c r="E181" s="106"/>
      <c r="F181" s="106"/>
      <c r="G181" s="107"/>
      <c r="H181" s="35">
        <v>6400</v>
      </c>
    </row>
    <row r="182" spans="1:8" ht="24.75" customHeight="1" thickBot="1" x14ac:dyDescent="0.3">
      <c r="A182" s="105" t="s">
        <v>125</v>
      </c>
      <c r="B182" s="106"/>
      <c r="C182" s="106"/>
      <c r="D182" s="106"/>
      <c r="E182" s="106"/>
      <c r="F182" s="106"/>
      <c r="G182" s="107"/>
      <c r="H182" s="71">
        <v>40000</v>
      </c>
    </row>
    <row r="183" spans="1:8" ht="23.25" customHeight="1" thickTop="1" thickBot="1" x14ac:dyDescent="0.3">
      <c r="A183" s="155" t="s">
        <v>149</v>
      </c>
      <c r="B183" s="156"/>
      <c r="C183" s="156"/>
      <c r="D183" s="156"/>
      <c r="E183" s="156"/>
      <c r="F183" s="156"/>
      <c r="G183" s="157"/>
      <c r="H183" s="81">
        <f>SUM(H175:H182)</f>
        <v>2611480</v>
      </c>
    </row>
    <row r="184" spans="1:8" ht="15.75" thickBot="1" x14ac:dyDescent="0.3"/>
    <row r="185" spans="1:8" ht="21.75" customHeight="1" thickBot="1" x14ac:dyDescent="0.3">
      <c r="A185" s="100" t="s">
        <v>150</v>
      </c>
      <c r="B185" s="101"/>
      <c r="C185" s="101"/>
      <c r="D185" s="101"/>
      <c r="E185" s="101"/>
      <c r="F185" s="101"/>
      <c r="G185" s="102"/>
      <c r="H185" s="89"/>
    </row>
    <row r="186" spans="1:8" ht="24" customHeight="1" thickTop="1" x14ac:dyDescent="0.25">
      <c r="A186" s="93" t="s">
        <v>138</v>
      </c>
      <c r="B186" s="94"/>
      <c r="C186" s="94"/>
      <c r="D186" s="94"/>
      <c r="E186" s="94"/>
      <c r="F186" s="94"/>
      <c r="G186" s="94"/>
      <c r="H186" s="33">
        <v>506330</v>
      </c>
    </row>
    <row r="187" spans="1:8" ht="20.25" customHeight="1" x14ac:dyDescent="0.25">
      <c r="A187" s="95" t="s">
        <v>139</v>
      </c>
      <c r="B187" s="96"/>
      <c r="C187" s="96"/>
      <c r="D187" s="96"/>
      <c r="E187" s="96"/>
      <c r="F187" s="96"/>
      <c r="G187" s="97"/>
      <c r="H187" s="33">
        <v>23900</v>
      </c>
    </row>
    <row r="188" spans="1:8" ht="21.75" customHeight="1" x14ac:dyDescent="0.25">
      <c r="A188" s="98" t="s">
        <v>141</v>
      </c>
      <c r="B188" s="99"/>
      <c r="C188" s="99"/>
      <c r="D188" s="99"/>
      <c r="E188" s="99"/>
      <c r="F188" s="99"/>
      <c r="G188" s="99"/>
      <c r="H188" s="33">
        <v>96370</v>
      </c>
    </row>
    <row r="189" spans="1:8" ht="21" customHeight="1" x14ac:dyDescent="0.25">
      <c r="A189" s="95" t="s">
        <v>142</v>
      </c>
      <c r="B189" s="96"/>
      <c r="C189" s="96"/>
      <c r="D189" s="96"/>
      <c r="E189" s="96"/>
      <c r="F189" s="96"/>
      <c r="G189" s="97"/>
      <c r="H189" s="34">
        <v>888100</v>
      </c>
    </row>
    <row r="190" spans="1:8" ht="19.5" customHeight="1" x14ac:dyDescent="0.25">
      <c r="A190" s="95" t="s">
        <v>143</v>
      </c>
      <c r="B190" s="96"/>
      <c r="C190" s="96"/>
      <c r="D190" s="96"/>
      <c r="E190" s="96"/>
      <c r="F190" s="96"/>
      <c r="G190" s="97"/>
      <c r="H190" s="35">
        <v>472930</v>
      </c>
    </row>
    <row r="191" spans="1:8" ht="21.75" customHeight="1" x14ac:dyDescent="0.25">
      <c r="A191" s="95" t="s">
        <v>78</v>
      </c>
      <c r="B191" s="96"/>
      <c r="C191" s="96"/>
      <c r="D191" s="96"/>
      <c r="E191" s="96"/>
      <c r="F191" s="96"/>
      <c r="G191" s="97"/>
      <c r="H191" s="35">
        <v>37750</v>
      </c>
    </row>
    <row r="192" spans="1:8" ht="20.25" customHeight="1" x14ac:dyDescent="0.25">
      <c r="A192" s="154" t="s">
        <v>146</v>
      </c>
      <c r="B192" s="126"/>
      <c r="C192" s="126"/>
      <c r="D192" s="126"/>
      <c r="E192" s="126"/>
      <c r="F192" s="126"/>
      <c r="G192" s="127"/>
      <c r="H192" s="35">
        <v>219400</v>
      </c>
    </row>
    <row r="193" spans="1:8" ht="20.25" customHeight="1" x14ac:dyDescent="0.25">
      <c r="A193" s="95" t="s">
        <v>30</v>
      </c>
      <c r="B193" s="96"/>
      <c r="C193" s="96"/>
      <c r="D193" s="96"/>
      <c r="E193" s="96"/>
      <c r="F193" s="96"/>
      <c r="G193" s="97"/>
      <c r="H193" s="35">
        <v>157000</v>
      </c>
    </row>
    <row r="194" spans="1:8" ht="22.5" customHeight="1" x14ac:dyDescent="0.25">
      <c r="A194" s="95" t="s">
        <v>144</v>
      </c>
      <c r="B194" s="96"/>
      <c r="C194" s="96"/>
      <c r="D194" s="96"/>
      <c r="E194" s="96"/>
      <c r="F194" s="96"/>
      <c r="G194" s="97"/>
      <c r="H194" s="35">
        <v>93000</v>
      </c>
    </row>
    <row r="195" spans="1:8" ht="19.5" customHeight="1" x14ac:dyDescent="0.25">
      <c r="A195" s="95" t="s">
        <v>145</v>
      </c>
      <c r="B195" s="96"/>
      <c r="C195" s="96"/>
      <c r="D195" s="96"/>
      <c r="E195" s="96"/>
      <c r="F195" s="96"/>
      <c r="G195" s="97"/>
      <c r="H195" s="35">
        <v>15500</v>
      </c>
    </row>
    <row r="196" spans="1:8" ht="19.5" customHeight="1" x14ac:dyDescent="0.25">
      <c r="A196" s="154" t="s">
        <v>147</v>
      </c>
      <c r="B196" s="126"/>
      <c r="C196" s="126"/>
      <c r="D196" s="126"/>
      <c r="E196" s="126"/>
      <c r="F196" s="126"/>
      <c r="G196" s="127"/>
      <c r="H196" s="35">
        <v>76200</v>
      </c>
    </row>
    <row r="197" spans="1:8" ht="20.25" customHeight="1" thickBot="1" x14ac:dyDescent="0.3">
      <c r="A197" s="154" t="s">
        <v>148</v>
      </c>
      <c r="B197" s="126"/>
      <c r="C197" s="126"/>
      <c r="D197" s="126"/>
      <c r="E197" s="126"/>
      <c r="F197" s="126"/>
      <c r="G197" s="127"/>
      <c r="H197" s="71">
        <v>25000</v>
      </c>
    </row>
    <row r="198" spans="1:8" ht="25.5" customHeight="1" thickTop="1" thickBot="1" x14ac:dyDescent="0.3">
      <c r="A198" s="155" t="s">
        <v>149</v>
      </c>
      <c r="B198" s="156"/>
      <c r="C198" s="156"/>
      <c r="D198" s="156"/>
      <c r="E198" s="156"/>
      <c r="F198" s="156"/>
      <c r="G198" s="157"/>
      <c r="H198" s="81">
        <f>SUM(H186:H197)</f>
        <v>2611480</v>
      </c>
    </row>
    <row r="199" spans="1:8" ht="9.75" customHeight="1" x14ac:dyDescent="0.25"/>
    <row r="200" spans="1:8" ht="33" customHeight="1" x14ac:dyDescent="0.25">
      <c r="A200" s="165" t="s">
        <v>156</v>
      </c>
      <c r="B200" s="165"/>
      <c r="C200" s="165"/>
      <c r="D200" s="165"/>
      <c r="E200" s="165"/>
      <c r="F200" s="165"/>
      <c r="G200" s="165"/>
      <c r="H200" s="165"/>
    </row>
    <row r="201" spans="1:8" ht="10.5" customHeight="1" x14ac:dyDescent="0.25"/>
    <row r="202" spans="1:8" x14ac:dyDescent="0.25">
      <c r="A202" s="110" t="s">
        <v>2</v>
      </c>
      <c r="B202" s="110"/>
      <c r="C202" s="110"/>
      <c r="D202" s="110"/>
      <c r="E202" s="110"/>
      <c r="F202" s="110"/>
      <c r="G202" s="110"/>
      <c r="H202" s="110"/>
    </row>
    <row r="203" spans="1:8" x14ac:dyDescent="0.25">
      <c r="A203" s="110" t="s">
        <v>3</v>
      </c>
      <c r="B203" s="110"/>
      <c r="C203" s="110"/>
      <c r="D203" s="110"/>
      <c r="E203" s="110"/>
      <c r="F203" s="110"/>
      <c r="G203" s="110"/>
      <c r="H203" s="110"/>
    </row>
    <row r="204" spans="1:8" x14ac:dyDescent="0.25">
      <c r="A204" s="110" t="s">
        <v>4</v>
      </c>
      <c r="B204" s="110"/>
      <c r="C204" s="110"/>
      <c r="D204" s="110"/>
      <c r="E204" s="110"/>
      <c r="F204" s="110"/>
      <c r="G204" s="110"/>
      <c r="H204" s="110"/>
    </row>
    <row r="205" spans="1:8" ht="14.25" customHeight="1" x14ac:dyDescent="0.25">
      <c r="A205" s="110" t="s">
        <v>5</v>
      </c>
      <c r="B205" s="110"/>
      <c r="C205" s="110"/>
      <c r="D205" s="110"/>
      <c r="E205" s="110"/>
      <c r="F205" s="110"/>
      <c r="G205" s="110"/>
      <c r="H205" s="110"/>
    </row>
    <row r="207" spans="1:8" x14ac:dyDescent="0.25">
      <c r="A207" s="3" t="s">
        <v>6</v>
      </c>
      <c r="G207" s="110" t="s">
        <v>153</v>
      </c>
      <c r="H207" s="110"/>
    </row>
    <row r="208" spans="1:8" x14ac:dyDescent="0.25">
      <c r="A208" s="3" t="s">
        <v>7</v>
      </c>
    </row>
    <row r="209" spans="1:8" x14ac:dyDescent="0.25">
      <c r="A209" s="2" t="s">
        <v>8</v>
      </c>
      <c r="G209" s="110" t="s">
        <v>154</v>
      </c>
      <c r="H209" s="110"/>
    </row>
  </sheetData>
  <mergeCells count="162">
    <mergeCell ref="A178:G178"/>
    <mergeCell ref="A181:G181"/>
    <mergeCell ref="A180:G180"/>
    <mergeCell ref="A190:G190"/>
    <mergeCell ref="A66:H66"/>
    <mergeCell ref="A74:H74"/>
    <mergeCell ref="A98:H98"/>
    <mergeCell ref="A105:H105"/>
    <mergeCell ref="G207:H207"/>
    <mergeCell ref="G209:H209"/>
    <mergeCell ref="A96:E96"/>
    <mergeCell ref="A92:E92"/>
    <mergeCell ref="A93:E93"/>
    <mergeCell ref="A94:E94"/>
    <mergeCell ref="A95:E95"/>
    <mergeCell ref="A102:D102"/>
    <mergeCell ref="A103:E103"/>
    <mergeCell ref="A163:D163"/>
    <mergeCell ref="A205:H205"/>
    <mergeCell ref="A174:H174"/>
    <mergeCell ref="A202:H202"/>
    <mergeCell ref="A203:H203"/>
    <mergeCell ref="A204:H204"/>
    <mergeCell ref="A200:H200"/>
    <mergeCell ref="A182:G182"/>
    <mergeCell ref="A183:G183"/>
    <mergeCell ref="A175:G175"/>
    <mergeCell ref="A176:G176"/>
    <mergeCell ref="A150:D150"/>
    <mergeCell ref="A145:H145"/>
    <mergeCell ref="A123:D123"/>
    <mergeCell ref="A124:D124"/>
    <mergeCell ref="A119:D119"/>
    <mergeCell ref="A132:D132"/>
    <mergeCell ref="A86:E86"/>
    <mergeCell ref="A131:D131"/>
    <mergeCell ref="A125:D125"/>
    <mergeCell ref="A120:D120"/>
    <mergeCell ref="A127:H127"/>
    <mergeCell ref="A109:H109"/>
    <mergeCell ref="A121:D121"/>
    <mergeCell ref="A122:D122"/>
    <mergeCell ref="A191:G191"/>
    <mergeCell ref="A196:G196"/>
    <mergeCell ref="A197:G197"/>
    <mergeCell ref="A198:G198"/>
    <mergeCell ref="A192:G192"/>
    <mergeCell ref="A193:G193"/>
    <mergeCell ref="A194:G194"/>
    <mergeCell ref="A195:G195"/>
    <mergeCell ref="A1:H1"/>
    <mergeCell ref="A2:H2"/>
    <mergeCell ref="A3:H3"/>
    <mergeCell ref="A4:H4"/>
    <mergeCell ref="A64:E64"/>
    <mergeCell ref="A63:E63"/>
    <mergeCell ref="A91:E91"/>
    <mergeCell ref="A28:E28"/>
    <mergeCell ref="A29:D29"/>
    <mergeCell ref="A79:E79"/>
    <mergeCell ref="A80:E80"/>
    <mergeCell ref="A87:E87"/>
    <mergeCell ref="A40:E40"/>
    <mergeCell ref="A47:E47"/>
    <mergeCell ref="A72:E72"/>
    <mergeCell ref="A27:E27"/>
    <mergeCell ref="A38:E38"/>
    <mergeCell ref="A39:E39"/>
    <mergeCell ref="A44:D44"/>
    <mergeCell ref="A82:E82"/>
    <mergeCell ref="A83:E83"/>
    <mergeCell ref="A84:E84"/>
    <mergeCell ref="A85:E85"/>
    <mergeCell ref="A5:H5"/>
    <mergeCell ref="A14:E14"/>
    <mergeCell ref="A15:D15"/>
    <mergeCell ref="A10:D10"/>
    <mergeCell ref="A12:E12"/>
    <mergeCell ref="A22:E22"/>
    <mergeCell ref="A24:E24"/>
    <mergeCell ref="A25:E25"/>
    <mergeCell ref="A23:D23"/>
    <mergeCell ref="A26:E26"/>
    <mergeCell ref="A19:H19"/>
    <mergeCell ref="A35:D35"/>
    <mergeCell ref="A7:D7"/>
    <mergeCell ref="A13:D13"/>
    <mergeCell ref="A8:H8"/>
    <mergeCell ref="A17:H17"/>
    <mergeCell ref="A69:H69"/>
    <mergeCell ref="A164:D164"/>
    <mergeCell ref="E164:H164"/>
    <mergeCell ref="A156:D156"/>
    <mergeCell ref="A157:D157"/>
    <mergeCell ref="A159:H159"/>
    <mergeCell ref="A160:H160"/>
    <mergeCell ref="A162:D162"/>
    <mergeCell ref="A46:H46"/>
    <mergeCell ref="A111:D111"/>
    <mergeCell ref="A113:E113"/>
    <mergeCell ref="A135:H135"/>
    <mergeCell ref="A136:H136"/>
    <mergeCell ref="A138:D138"/>
    <mergeCell ref="A137:D137"/>
    <mergeCell ref="A126:D126"/>
    <mergeCell ref="A143:D143"/>
    <mergeCell ref="A144:D144"/>
    <mergeCell ref="A56:H56"/>
    <mergeCell ref="A55:H55"/>
    <mergeCell ref="A59:H59"/>
    <mergeCell ref="A153:H153"/>
    <mergeCell ref="A154:H154"/>
    <mergeCell ref="A155:D155"/>
    <mergeCell ref="A149:D149"/>
    <mergeCell ref="A115:H115"/>
    <mergeCell ref="A128:H128"/>
    <mergeCell ref="A9:H9"/>
    <mergeCell ref="A101:D101"/>
    <mergeCell ref="A37:G37"/>
    <mergeCell ref="A118:H118"/>
    <mergeCell ref="A70:E70"/>
    <mergeCell ref="A61:E61"/>
    <mergeCell ref="A62:E62"/>
    <mergeCell ref="A78:E78"/>
    <mergeCell ref="A53:E53"/>
    <mergeCell ref="A71:E71"/>
    <mergeCell ref="A81:E81"/>
    <mergeCell ref="A41:D41"/>
    <mergeCell ref="A88:E88"/>
    <mergeCell ref="A89:E89"/>
    <mergeCell ref="A77:E77"/>
    <mergeCell ref="A90:E90"/>
    <mergeCell ref="A18:H18"/>
    <mergeCell ref="A32:H32"/>
    <mergeCell ref="A34:H34"/>
    <mergeCell ref="A33:H33"/>
    <mergeCell ref="A43:H43"/>
    <mergeCell ref="A30:D30"/>
    <mergeCell ref="A165:H165"/>
    <mergeCell ref="A186:G186"/>
    <mergeCell ref="A187:G187"/>
    <mergeCell ref="A188:G188"/>
    <mergeCell ref="A189:G189"/>
    <mergeCell ref="A185:G185"/>
    <mergeCell ref="A134:H134"/>
    <mergeCell ref="A140:H140"/>
    <mergeCell ref="A146:H146"/>
    <mergeCell ref="A152:H152"/>
    <mergeCell ref="A158:H158"/>
    <mergeCell ref="A177:G177"/>
    <mergeCell ref="A179:G179"/>
    <mergeCell ref="A171:D171"/>
    <mergeCell ref="A173:H173"/>
    <mergeCell ref="A170:D170"/>
    <mergeCell ref="A167:H167"/>
    <mergeCell ref="A169:D169"/>
    <mergeCell ref="A168:H168"/>
    <mergeCell ref="A166:H166"/>
    <mergeCell ref="A147:H147"/>
    <mergeCell ref="A148:H148"/>
    <mergeCell ref="A141:H141"/>
    <mergeCell ref="A142:H142"/>
  </mergeCells>
  <pageMargins left="0.25" right="0.25" top="0.55208333333333337" bottom="0.38541666666666669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Karmen Novosel Glavac</dc:creator>
  <cp:lastModifiedBy>Matea Rešetar</cp:lastModifiedBy>
  <cp:lastPrinted>2024-11-07T08:49:01Z</cp:lastPrinted>
  <dcterms:created xsi:type="dcterms:W3CDTF">2016-03-21T13:34:50Z</dcterms:created>
  <dcterms:modified xsi:type="dcterms:W3CDTF">2024-11-14T10:23:04Z</dcterms:modified>
</cp:coreProperties>
</file>